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9(1)" sheetId="1" r:id="rId1"/>
    <sheet name="9-9(2)" sheetId="2" r:id="rId2"/>
  </sheets>
  <definedNames/>
  <calcPr fullCalcOnLoad="1"/>
</workbook>
</file>

<file path=xl/sharedStrings.xml><?xml version="1.0" encoding="utf-8"?>
<sst xmlns="http://schemas.openxmlformats.org/spreadsheetml/2006/main" count="148" uniqueCount="107">
  <si>
    <t>(1)　歳入　　</t>
  </si>
  <si>
    <t>（単位　円）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</si>
  <si>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</si>
  <si>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</si>
  <si>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</si>
  <si>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</si>
  <si>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</si>
  <si>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</si>
  <si>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</si>
  <si>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</si>
  <si>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(2)　歳出　　</t>
  </si>
  <si>
    <t>-</t>
  </si>
  <si>
    <t>9-9　一般会計平成24年度決算額及び平成25年度当初予算額　</t>
  </si>
  <si>
    <t>科目</t>
  </si>
  <si>
    <t>平    成    2    4    年    度</t>
  </si>
  <si>
    <t>平 成 2 5 年 度</t>
  </si>
  <si>
    <t>予算現額</t>
  </si>
  <si>
    <t>収入済額</t>
  </si>
  <si>
    <t>差　　額</t>
  </si>
  <si>
    <t>当初予算額(1)</t>
  </si>
  <si>
    <t>総額</t>
  </si>
  <si>
    <t>特別区税</t>
  </si>
  <si>
    <t>特別区民税</t>
  </si>
  <si>
    <t>軽自動車税</t>
  </si>
  <si>
    <t>特別区たばこ税</t>
  </si>
  <si>
    <t>入湯税</t>
  </si>
  <si>
    <t>地方譲与税</t>
  </si>
  <si>
    <t>地方揮発油譲与税</t>
  </si>
  <si>
    <t>自動車重量譲与税</t>
  </si>
  <si>
    <t>地方道路譲与税</t>
  </si>
  <si>
    <t>利子割交付金</t>
  </si>
  <si>
    <t>配当割交付金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</si>
  <si>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</si>
  <si>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</si>
  <si>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</si>
  <si>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</si>
  <si>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</si>
  <si>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資料：会計管理室会計課「杉並区各会計歳入歳出決算書」、(1)政策経営部財政課「杉並区予算・同説明書」</t>
  </si>
  <si>
    <t>平    成   2   4  年    度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</si>
  <si>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</si>
  <si>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</si>
  <si>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</si>
  <si>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</si>
  <si>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</si>
  <si>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</si>
  <si>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</si>
  <si>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</si>
  <si>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</si>
  <si>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</si>
  <si>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</si>
  <si>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</si>
  <si>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</si>
  <si>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</si>
  <si>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</si>
  <si>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</si>
  <si>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</si>
  <si>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</si>
  <si>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</si>
  <si>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</si>
  <si>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</si>
  <si>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施設賄費収入</t>
  </si>
  <si>
    <t>雑入</t>
  </si>
  <si>
    <t>収益事業収入</t>
  </si>
  <si>
    <t>特別区債</t>
  </si>
  <si>
    <t>平    成   2    4    年    度</t>
  </si>
  <si>
    <t>予算現額</t>
  </si>
  <si>
    <t>支出済額</t>
  </si>
  <si>
    <t>議会費</t>
  </si>
  <si>
    <t>総務費</t>
  </si>
  <si>
    <t>政策経営費</t>
  </si>
  <si>
    <t>会計管理費</t>
  </si>
  <si>
    <t>選挙費</t>
  </si>
  <si>
    <t>監査委員費</t>
  </si>
  <si>
    <t>減税基金費</t>
  </si>
  <si>
    <t>-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</si>
  <si>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</si>
  <si>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</si>
  <si>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</si>
  <si>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</si>
  <si>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</si>
  <si>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</si>
  <si>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</si>
  <si>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</si>
  <si>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</si>
  <si>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</si>
  <si>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</si>
  <si>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</si>
  <si>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</si>
  <si>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</si>
  <si>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</si>
  <si>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</si>
  <si>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</si>
  <si>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</si>
  <si>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</si>
  <si>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</si>
  <si>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</si>
  <si>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</si>
  <si>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</si>
  <si>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</si>
  <si>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</si>
  <si>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</si>
  <si>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</si>
  <si>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</si>
  <si>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</si>
  <si>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</si>
  <si>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</si>
  <si>
    <t>9-9　一般会計平成24年度決算額及び平成25年度当初予算額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</si>
</sst>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b/>
      <sz val="10.5"/>
      <color indexed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3" fontId="4" fillId="0" borderId="14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41" fontId="16" fillId="0" borderId="0" xfId="0" applyNumberFormat="1" applyFont="1" applyAlignment="1">
      <alignment horizontal="distributed" vertical="center"/>
    </xf>
    <xf numFmtId="182" fontId="4" fillId="0" borderId="14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182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2" fontId="15" fillId="0" borderId="0" xfId="0" applyNumberFormat="1" applyFont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182" fontId="16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2" fontId="12" fillId="0" borderId="0" xfId="0" applyNumberFormat="1" applyFont="1" applyFill="1" applyAlignment="1">
      <alignment horizontal="right" vertical="center"/>
    </xf>
    <xf numFmtId="183" fontId="12" fillId="0" borderId="0" xfId="0" applyNumberFormat="1" applyFont="1" applyFill="1" applyAlignment="1">
      <alignment horizontal="right" vertical="center"/>
    </xf>
    <xf numFmtId="41" fontId="36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left" vertical="center"/>
    </xf>
    <xf numFmtId="182" fontId="15" fillId="0" borderId="0" xfId="0" applyNumberFormat="1" applyFont="1" applyFill="1" applyAlignment="1">
      <alignment vertical="center"/>
    </xf>
    <xf numFmtId="41" fontId="37" fillId="0" borderId="0" xfId="0" applyNumberFormat="1" applyFont="1" applyBorder="1" applyAlignment="1">
      <alignment horizontal="distributed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distributed" vertical="center"/>
    </xf>
    <xf numFmtId="182" fontId="16" fillId="0" borderId="14" xfId="0" applyNumberFormat="1" applyFont="1" applyBorder="1" applyAlignment="1">
      <alignment horizontal="right" vertical="center"/>
    </xf>
    <xf numFmtId="41" fontId="36" fillId="0" borderId="14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7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75390625" style="25" bestFit="1" customWidth="1"/>
    <col min="2" max="2" width="21.875" style="25" bestFit="1" customWidth="1"/>
    <col min="3" max="4" width="16.125" style="25" customWidth="1"/>
    <col min="5" max="5" width="15.00390625" style="25" customWidth="1"/>
    <col min="6" max="6" width="16.125" style="25" customWidth="1"/>
    <col min="7" max="7" width="1.12109375" style="5" customWidth="1"/>
    <col min="8" max="8" width="19.50390625" style="5" customWidth="1"/>
    <col min="9" max="9" width="13.875" style="5" bestFit="1" customWidth="1"/>
    <col min="10" max="16384" width="9.00390625" style="5" customWidth="1"/>
  </cols>
  <sheetData>
    <row r="1" spans="1:7" s="4" customFormat="1" ht="16.5" customHeight="1">
      <c r="A1" s="10" t="s">
        <v>12</v>
      </c>
      <c r="B1" s="10"/>
      <c r="C1" s="10"/>
      <c r="D1" s="10"/>
      <c r="E1" s="10"/>
      <c r="F1" s="10"/>
      <c r="G1" s="30"/>
    </row>
    <row r="2" spans="1:7" s="4" customFormat="1" ht="16.5" customHeight="1">
      <c r="A2" s="11" t="s">
        <v>0</v>
      </c>
      <c r="B2" s="12"/>
      <c r="C2" s="12"/>
      <c r="D2" s="12"/>
      <c r="E2" s="12"/>
      <c r="F2" s="12"/>
      <c r="G2" s="13"/>
    </row>
    <row r="3" spans="1:6" s="3" customFormat="1" ht="16.5" customHeight="1" thickBot="1">
      <c r="A3" s="14" t="s">
        <v>1</v>
      </c>
      <c r="B3" s="14"/>
      <c r="C3" s="14"/>
      <c r="D3" s="14"/>
      <c r="E3" s="14"/>
      <c r="F3" s="14"/>
    </row>
    <row r="4" spans="1:6" s="3" customFormat="1" ht="16.5" customHeight="1" thickTop="1">
      <c r="A4" s="59" t="s">
        <v>13</v>
      </c>
      <c r="B4" s="60"/>
      <c r="C4" s="79" t="s">
        <v>14</v>
      </c>
      <c r="D4" s="80"/>
      <c r="E4" s="80"/>
      <c r="F4" s="27" t="s">
        <v>15</v>
      </c>
    </row>
    <row r="5" spans="1:6" s="3" customFormat="1" ht="16.5" customHeight="1">
      <c r="A5" s="61"/>
      <c r="B5" s="62"/>
      <c r="C5" s="2" t="s">
        <v>16</v>
      </c>
      <c r="D5" s="2" t="s">
        <v>17</v>
      </c>
      <c r="E5" s="2" t="s">
        <v>18</v>
      </c>
      <c r="F5" s="1" t="s">
        <v>19</v>
      </c>
    </row>
    <row r="6" spans="1:8" s="7" customFormat="1" ht="16.5" customHeight="1">
      <c r="A6" s="66" t="s">
        <v>20</v>
      </c>
      <c r="B6" s="67"/>
      <c r="C6" s="31">
        <f>SUM(C8,C14,C19,C22,C25,C28,C31,C34,C37,C40,C43,C46,C56,C61,C66,C70,C73,C77,C80,C89)</f>
        <v>123510193000</v>
      </c>
      <c r="D6" s="31">
        <f>SUM(D8,D14,D19,D22,D25,D28,D31,D34,D37,D40,D43,D46,D56,D61,D66,D70,D73,D77,D80,D89)</f>
        <v>124502736192</v>
      </c>
      <c r="E6" s="31">
        <f>SUM(E8,E14,E19,E22,E25,E28,E31,E37,E40,E43,E46,E56,E61,E66,E70,E73,E77,E80,E89)</f>
        <v>992543192</v>
      </c>
      <c r="F6" s="81">
        <f>SUM(F8,F14,F19,F22,F25,F28,F31,F34,F37,F40,F43,F46,F56,F61,F66,F70,F73,F77,F80,F89)</f>
        <v>117769258000</v>
      </c>
      <c r="H6" s="33"/>
    </row>
    <row r="7" spans="1:7" s="7" customFormat="1" ht="9.75" customHeight="1">
      <c r="A7" s="16"/>
      <c r="B7" s="17"/>
      <c r="C7" s="31"/>
      <c r="D7" s="31"/>
      <c r="E7" s="15"/>
      <c r="F7" s="32"/>
      <c r="G7" s="18"/>
    </row>
    <row r="8" spans="1:8" s="7" customFormat="1" ht="16.5" customHeight="1">
      <c r="A8" s="58" t="s">
        <v>21</v>
      </c>
      <c r="B8" s="57"/>
      <c r="C8" s="31">
        <f>SUM(C9:C12)</f>
        <v>59575215000</v>
      </c>
      <c r="D8" s="31">
        <f>SUM(D9:D12)</f>
        <v>59906048772</v>
      </c>
      <c r="E8" s="32">
        <f>SUM(E9:E12)</f>
        <v>330833772</v>
      </c>
      <c r="F8" s="32">
        <f>SUM(F9:F12)</f>
        <v>56804469000</v>
      </c>
      <c r="H8" s="34"/>
    </row>
    <row r="9" spans="1:6" s="3" customFormat="1" ht="16.5" customHeight="1">
      <c r="A9" s="14"/>
      <c r="B9" s="19" t="s">
        <v>22</v>
      </c>
      <c r="C9" s="35">
        <v>56552799000</v>
      </c>
      <c r="D9" s="35">
        <v>56887291683</v>
      </c>
      <c r="E9" s="21">
        <v>334492683</v>
      </c>
      <c r="F9" s="36">
        <v>53479978000</v>
      </c>
    </row>
    <row r="10" spans="1:6" s="3" customFormat="1" ht="16.5" customHeight="1">
      <c r="A10" s="14"/>
      <c r="B10" s="19" t="s">
        <v>23</v>
      </c>
      <c r="C10" s="35">
        <v>128507000</v>
      </c>
      <c r="D10" s="35">
        <v>128988477</v>
      </c>
      <c r="E10" s="21">
        <v>481477</v>
      </c>
      <c r="F10" s="36">
        <v>126911000</v>
      </c>
    </row>
    <row r="11" spans="1:6" s="3" customFormat="1" ht="16.5" customHeight="1">
      <c r="A11" s="14"/>
      <c r="B11" s="19" t="s">
        <v>24</v>
      </c>
      <c r="C11" s="35">
        <v>2887695000</v>
      </c>
      <c r="D11" s="35">
        <v>2882174712</v>
      </c>
      <c r="E11" s="21">
        <v>-5520288</v>
      </c>
      <c r="F11" s="36">
        <v>3188951000</v>
      </c>
    </row>
    <row r="12" spans="1:6" s="3" customFormat="1" ht="9.75" customHeight="1">
      <c r="A12" s="14"/>
      <c r="B12" s="19" t="s">
        <v>25</v>
      </c>
      <c r="C12" s="35">
        <v>6214000</v>
      </c>
      <c r="D12" s="35">
        <v>7593900</v>
      </c>
      <c r="E12" s="21">
        <v>1379900</v>
      </c>
      <c r="F12" s="36">
        <v>8629000</v>
      </c>
    </row>
    <row r="13" spans="1:6" s="7" customFormat="1" ht="16.5" customHeight="1">
      <c r="A13" s="14"/>
      <c r="B13" s="19"/>
      <c r="C13" s="35"/>
      <c r="D13" s="35"/>
      <c r="E13" s="21"/>
      <c r="F13" s="36"/>
    </row>
    <row r="14" spans="1:8" s="7" customFormat="1" ht="16.5" customHeight="1">
      <c r="A14" s="58" t="s">
        <v>26</v>
      </c>
      <c r="B14" s="57"/>
      <c r="C14" s="31">
        <f>SUM(C15:C16)</f>
        <v>770000000</v>
      </c>
      <c r="D14" s="81">
        <f>SUM(D15:D17)</f>
        <v>763821058</v>
      </c>
      <c r="E14" s="82">
        <f>SUM(E15:E17)</f>
        <v>-6178942</v>
      </c>
      <c r="F14" s="15">
        <f>SUM(F15:F16)</f>
        <v>740000000</v>
      </c>
      <c r="H14" s="37"/>
    </row>
    <row r="15" spans="1:6" s="3" customFormat="1" ht="16.5" customHeight="1">
      <c r="A15" s="29"/>
      <c r="B15" s="19" t="s">
        <v>27</v>
      </c>
      <c r="C15" s="36">
        <v>228000000</v>
      </c>
      <c r="D15" s="36">
        <v>227164000</v>
      </c>
      <c r="E15" s="21">
        <v>-836000</v>
      </c>
      <c r="F15" s="36">
        <v>230000000</v>
      </c>
    </row>
    <row r="16" spans="1:6" s="3" customFormat="1" ht="16.5" customHeight="1">
      <c r="A16" s="14"/>
      <c r="B16" s="19" t="s">
        <v>28</v>
      </c>
      <c r="C16" s="35">
        <v>542000000</v>
      </c>
      <c r="D16" s="35">
        <v>536656000</v>
      </c>
      <c r="E16" s="21">
        <v>-5344000</v>
      </c>
      <c r="F16" s="36">
        <v>510000000</v>
      </c>
    </row>
    <row r="17" spans="1:6" s="3" customFormat="1" ht="9.75" customHeight="1">
      <c r="A17" s="14"/>
      <c r="B17" s="19" t="s">
        <v>29</v>
      </c>
      <c r="C17" s="83" t="s">
        <v>11</v>
      </c>
      <c r="D17" s="35">
        <v>1058</v>
      </c>
      <c r="E17" s="21">
        <v>1058</v>
      </c>
      <c r="F17" s="83" t="s">
        <v>11</v>
      </c>
    </row>
    <row r="18" spans="1:6" s="7" customFormat="1" ht="16.5" customHeight="1">
      <c r="A18" s="14"/>
      <c r="B18" s="19"/>
      <c r="C18" s="35"/>
      <c r="D18" s="35"/>
      <c r="E18" s="21"/>
      <c r="F18" s="36"/>
    </row>
    <row r="19" spans="1:6" s="8" customFormat="1" ht="16.5" customHeight="1">
      <c r="A19" s="58" t="s">
        <v>30</v>
      </c>
      <c r="B19" s="57"/>
      <c r="C19" s="31">
        <f>SUM(C20)</f>
        <v>755000000</v>
      </c>
      <c r="D19" s="31">
        <f>SUM(D20)</f>
        <v>785753000</v>
      </c>
      <c r="E19" s="15">
        <f>SUM(E20)</f>
        <v>30753000</v>
      </c>
      <c r="F19" s="15">
        <f>SUM(F20)</f>
        <v>705000000</v>
      </c>
    </row>
    <row r="20" spans="1:6" s="8" customFormat="1" ht="9.75" customHeight="1">
      <c r="A20" s="14"/>
      <c r="B20" s="19" t="s">
        <v>30</v>
      </c>
      <c r="C20" s="35">
        <v>755000000</v>
      </c>
      <c r="D20" s="35">
        <v>785753000</v>
      </c>
      <c r="E20" s="21">
        <v>30753000</v>
      </c>
      <c r="F20" s="36">
        <v>705000000</v>
      </c>
    </row>
    <row r="21" spans="1:6" s="8" customFormat="1" ht="16.5" customHeight="1">
      <c r="A21" s="14"/>
      <c r="B21" s="19"/>
      <c r="C21" s="35"/>
      <c r="D21" s="35"/>
      <c r="E21" s="21"/>
      <c r="F21" s="36"/>
    </row>
    <row r="22" spans="1:6" s="8" customFormat="1" ht="16.5" customHeight="1">
      <c r="A22" s="58" t="s">
        <v>31</v>
      </c>
      <c r="B22" s="57"/>
      <c r="C22" s="31">
        <f>SUM(C23)</f>
        <v>355000000</v>
      </c>
      <c r="D22" s="31">
        <f>SUM(D23)</f>
        <v>397400000</v>
      </c>
      <c r="E22" s="15">
        <f>SUM(E23)</f>
        <v>42400000</v>
      </c>
      <c r="F22" s="15">
        <f>SUM(F23)</f>
        <v>390000000</v>
      </c>
    </row>
    <row r="23" spans="1:6" s="8" customFormat="1" ht="9.75" customHeight="1">
      <c r="A23" s="14"/>
      <c r="B23" s="19" t="s">
        <v>32</v>
      </c>
      <c r="C23" s="20">
        <v>355000000</v>
      </c>
      <c r="D23" s="35">
        <v>397400000</v>
      </c>
      <c r="E23" s="21">
        <v>42400000</v>
      </c>
      <c r="F23" s="36">
        <v>390000000</v>
      </c>
    </row>
    <row r="24" spans="1:6" s="8" customFormat="1" ht="16.5" customHeight="1">
      <c r="A24" s="14"/>
      <c r="B24" s="19"/>
      <c r="C24" s="35"/>
      <c r="D24" s="35"/>
      <c r="E24" s="21"/>
      <c r="F24" s="36"/>
    </row>
    <row r="25" spans="1:6" s="8" customFormat="1" ht="16.5" customHeight="1">
      <c r="A25" s="58" t="s">
        <v>33</v>
      </c>
      <c r="B25" s="57"/>
      <c r="C25" s="31">
        <f>SUM(C26)</f>
        <v>75000000</v>
      </c>
      <c r="D25" s="31">
        <f>SUM(D26)</f>
        <v>102156000</v>
      </c>
      <c r="E25" s="15">
        <f>SUM(E26)</f>
        <v>27156000</v>
      </c>
      <c r="F25" s="15">
        <f>SUM(F26)</f>
        <v>85000000</v>
      </c>
    </row>
    <row r="26" spans="1:6" s="8" customFormat="1" ht="9.75" customHeight="1">
      <c r="A26" s="14"/>
      <c r="B26" s="19" t="s">
        <v>33</v>
      </c>
      <c r="C26" s="35">
        <v>75000000</v>
      </c>
      <c r="D26" s="35">
        <v>102156000</v>
      </c>
      <c r="E26" s="21">
        <v>27156000</v>
      </c>
      <c r="F26" s="36">
        <v>85000000</v>
      </c>
    </row>
    <row r="27" spans="1:6" s="7" customFormat="1" ht="16.5" customHeight="1">
      <c r="A27" s="14"/>
      <c r="B27" s="19"/>
      <c r="C27" s="35"/>
      <c r="D27" s="35"/>
      <c r="E27" s="21"/>
      <c r="F27" s="36"/>
    </row>
    <row r="28" spans="1:6" s="3" customFormat="1" ht="16.5" customHeight="1">
      <c r="A28" s="58" t="s">
        <v>34</v>
      </c>
      <c r="B28" s="57"/>
      <c r="C28" s="31">
        <f>SUM(C29)</f>
        <v>5374000000</v>
      </c>
      <c r="D28" s="31">
        <f>SUM(D29)</f>
        <v>5340408000</v>
      </c>
      <c r="E28" s="15">
        <f>SUM(E29)</f>
        <v>-33592000</v>
      </c>
      <c r="F28" s="15">
        <f>SUM(F29)</f>
        <v>5084000000</v>
      </c>
    </row>
    <row r="29" spans="1:6" s="3" customFormat="1" ht="9.75" customHeight="1">
      <c r="A29" s="14"/>
      <c r="B29" s="19" t="s">
        <v>34</v>
      </c>
      <c r="C29" s="35">
        <v>5374000000</v>
      </c>
      <c r="D29" s="35">
        <v>5340408000</v>
      </c>
      <c r="E29" s="21">
        <v>-33592000</v>
      </c>
      <c r="F29" s="36">
        <v>5084000000</v>
      </c>
    </row>
    <row r="30" spans="1:6" s="7" customFormat="1" ht="16.5" customHeight="1">
      <c r="A30" s="14"/>
      <c r="B30" s="19"/>
      <c r="C30" s="35"/>
      <c r="D30" s="35"/>
      <c r="E30" s="21"/>
      <c r="F30" s="36"/>
    </row>
    <row r="31" spans="1:6" s="3" customFormat="1" ht="16.5" customHeight="1">
      <c r="A31" s="58" t="s">
        <v>35</v>
      </c>
      <c r="B31" s="57"/>
      <c r="C31" s="31">
        <f>SUM(C32)</f>
        <v>490000000</v>
      </c>
      <c r="D31" s="31">
        <f>SUM(D32)</f>
        <v>459998000</v>
      </c>
      <c r="E31" s="15">
        <f>SUM(E32)</f>
        <v>-30002000</v>
      </c>
      <c r="F31" s="15">
        <f>SUM(F32)</f>
        <v>420000000</v>
      </c>
    </row>
    <row r="32" spans="1:6" s="3" customFormat="1" ht="9" customHeight="1">
      <c r="A32" s="14"/>
      <c r="B32" s="19" t="s">
        <v>35</v>
      </c>
      <c r="C32" s="35">
        <v>490000000</v>
      </c>
      <c r="D32" s="35">
        <v>459998000</v>
      </c>
      <c r="E32" s="21">
        <v>-30002000</v>
      </c>
      <c r="F32" s="36">
        <v>420000000</v>
      </c>
    </row>
    <row r="33" spans="1:6" s="7" customFormat="1" ht="16.5" customHeight="1">
      <c r="A33" s="14"/>
      <c r="B33" s="19"/>
      <c r="C33" s="35"/>
      <c r="D33" s="35"/>
      <c r="E33" s="21"/>
      <c r="F33" s="36"/>
    </row>
    <row r="34" spans="1:6" s="3" customFormat="1" ht="16.5" customHeight="1">
      <c r="A34" s="58" t="s">
        <v>36</v>
      </c>
      <c r="B34" s="57"/>
      <c r="C34" s="31">
        <f>SUM(C35)</f>
        <v>188369000</v>
      </c>
      <c r="D34" s="31">
        <f>SUM(D35)</f>
        <v>188369000</v>
      </c>
      <c r="E34" s="83" t="s">
        <v>11</v>
      </c>
      <c r="F34" s="15">
        <f>SUM(F35)</f>
        <v>190000000</v>
      </c>
    </row>
    <row r="35" spans="1:6" s="3" customFormat="1" ht="9" customHeight="1">
      <c r="A35" s="14"/>
      <c r="B35" s="19" t="s">
        <v>36</v>
      </c>
      <c r="C35" s="35">
        <v>188369000</v>
      </c>
      <c r="D35" s="35">
        <v>188369000</v>
      </c>
      <c r="E35" s="83" t="s">
        <v>11</v>
      </c>
      <c r="F35" s="36">
        <v>190000000</v>
      </c>
    </row>
    <row r="36" spans="1:6" ht="16.5" customHeight="1">
      <c r="A36" s="14"/>
      <c r="B36" s="19"/>
      <c r="C36" s="35"/>
      <c r="D36" s="35"/>
      <c r="E36" s="21"/>
      <c r="F36" s="36"/>
    </row>
    <row r="37" spans="1:6" ht="16.5" customHeight="1">
      <c r="A37" s="58" t="s">
        <v>2</v>
      </c>
      <c r="B37" s="57"/>
      <c r="C37" s="31">
        <f>SUM(C38)</f>
        <v>37124483000</v>
      </c>
      <c r="D37" s="31">
        <f>SUM(D38)</f>
        <v>37877023000</v>
      </c>
      <c r="E37" s="15">
        <f>SUM(E38)</f>
        <v>752540000</v>
      </c>
      <c r="F37" s="15">
        <f>SUM(F38)</f>
        <v>35300000000</v>
      </c>
    </row>
    <row r="38" spans="1:6" ht="9" customHeight="1">
      <c r="A38" s="14"/>
      <c r="B38" s="19" t="s">
        <v>3</v>
      </c>
      <c r="C38" s="35">
        <v>37124483000</v>
      </c>
      <c r="D38" s="35">
        <v>37877023000</v>
      </c>
      <c r="E38" s="21">
        <v>752540000</v>
      </c>
      <c r="F38" s="36">
        <v>35300000000</v>
      </c>
    </row>
    <row r="39" spans="1:8" ht="16.5" customHeight="1">
      <c r="A39" s="14"/>
      <c r="B39" s="19"/>
      <c r="C39" s="35"/>
      <c r="D39" s="35"/>
      <c r="E39" s="21"/>
      <c r="F39" s="36"/>
      <c r="G39" s="15"/>
      <c r="H39" s="15"/>
    </row>
    <row r="40" spans="1:6" ht="16.5" customHeight="1">
      <c r="A40" s="58" t="s">
        <v>4</v>
      </c>
      <c r="B40" s="57"/>
      <c r="C40" s="31">
        <f>SUM(C41)</f>
        <v>63000000</v>
      </c>
      <c r="D40" s="31">
        <f>SUM(D41)</f>
        <v>68219000</v>
      </c>
      <c r="E40" s="15">
        <f>SUM(E41)</f>
        <v>5219000</v>
      </c>
      <c r="F40" s="15">
        <f>SUM(F41)</f>
        <v>63000000</v>
      </c>
    </row>
    <row r="41" spans="1:6" ht="9" customHeight="1">
      <c r="A41" s="14"/>
      <c r="B41" s="19" t="s">
        <v>4</v>
      </c>
      <c r="C41" s="35">
        <v>63000000</v>
      </c>
      <c r="D41" s="35">
        <v>68219000</v>
      </c>
      <c r="E41" s="21">
        <v>5219000</v>
      </c>
      <c r="F41" s="36">
        <v>63000000</v>
      </c>
    </row>
    <row r="42" spans="1:6" ht="16.5" customHeight="1">
      <c r="A42" s="14"/>
      <c r="B42" s="19"/>
      <c r="C42" s="35"/>
      <c r="D42" s="35"/>
      <c r="E42" s="21"/>
      <c r="F42" s="36"/>
    </row>
    <row r="43" spans="1:6" ht="16.5" customHeight="1">
      <c r="A43" s="58" t="s">
        <v>5</v>
      </c>
      <c r="B43" s="57"/>
      <c r="C43" s="31">
        <f>SUM(C44)</f>
        <v>1995996000</v>
      </c>
      <c r="D43" s="31">
        <f>SUM(D44)</f>
        <v>1999724730</v>
      </c>
      <c r="E43" s="15">
        <f>SUM(E44)</f>
        <v>3728730</v>
      </c>
      <c r="F43" s="15">
        <f>SUM(F44)</f>
        <v>2075066000</v>
      </c>
    </row>
    <row r="44" spans="1:6" ht="9" customHeight="1">
      <c r="A44" s="14"/>
      <c r="B44" s="19" t="s">
        <v>6</v>
      </c>
      <c r="C44" s="35">
        <v>1995996000</v>
      </c>
      <c r="D44" s="35">
        <v>1999724730</v>
      </c>
      <c r="E44" s="21">
        <v>3728730</v>
      </c>
      <c r="F44" s="36">
        <v>2075066000</v>
      </c>
    </row>
    <row r="45" spans="1:6" ht="16.5" customHeight="1">
      <c r="A45" s="14"/>
      <c r="B45" s="19"/>
      <c r="C45" s="35"/>
      <c r="D45" s="35"/>
      <c r="E45" s="21"/>
      <c r="F45" s="36"/>
    </row>
    <row r="46" spans="1:6" ht="16.5" customHeight="1">
      <c r="A46" s="58" t="s">
        <v>7</v>
      </c>
      <c r="B46" s="57"/>
      <c r="C46" s="31">
        <f>SUM(C47:C48)</f>
        <v>3503502000</v>
      </c>
      <c r="D46" s="31">
        <f>SUM(D47:D48)</f>
        <v>3450438680</v>
      </c>
      <c r="E46" s="15">
        <f>SUM(E47:E48)</f>
        <v>-53063320</v>
      </c>
      <c r="F46" s="15">
        <f>SUM(F47:F48)</f>
        <v>3578025000</v>
      </c>
    </row>
    <row r="47" spans="1:6" ht="16.5" customHeight="1">
      <c r="A47" s="14"/>
      <c r="B47" s="19" t="s">
        <v>8</v>
      </c>
      <c r="C47" s="35">
        <v>2728745000</v>
      </c>
      <c r="D47" s="35">
        <v>2688811517</v>
      </c>
      <c r="E47" s="21">
        <v>-39933483</v>
      </c>
      <c r="F47" s="36">
        <v>2791313000</v>
      </c>
    </row>
    <row r="48" spans="1:6" s="3" customFormat="1" ht="16.5" customHeight="1">
      <c r="A48" s="22"/>
      <c r="B48" s="9" t="s">
        <v>9</v>
      </c>
      <c r="C48" s="39">
        <v>774757000</v>
      </c>
      <c r="D48" s="39">
        <v>761627163</v>
      </c>
      <c r="E48" s="23">
        <v>-13129837</v>
      </c>
      <c r="F48" s="39">
        <v>786712000</v>
      </c>
    </row>
    <row r="49" spans="1:6" ht="13.5">
      <c r="A49" s="28" t="s">
        <v>37</v>
      </c>
      <c r="B49" s="84"/>
      <c r="C49" s="85"/>
      <c r="D49" s="85"/>
      <c r="E49" s="24"/>
      <c r="F49" s="85"/>
    </row>
    <row r="50" spans="1:8" s="6" customFormat="1" ht="16.5" customHeight="1" thickBot="1">
      <c r="A50" s="14" t="s">
        <v>1</v>
      </c>
      <c r="B50" s="12"/>
      <c r="C50" s="25"/>
      <c r="D50" s="25"/>
      <c r="E50" s="25"/>
      <c r="F50" s="12"/>
      <c r="G50" s="7">
        <f>D50-C50</f>
        <v>0</v>
      </c>
      <c r="H50" s="7"/>
    </row>
    <row r="51" spans="1:8" s="3" customFormat="1" ht="16.5" customHeight="1" thickTop="1">
      <c r="A51" s="59" t="s">
        <v>13</v>
      </c>
      <c r="B51" s="60"/>
      <c r="C51" s="63" t="s">
        <v>38</v>
      </c>
      <c r="D51" s="64"/>
      <c r="E51" s="65"/>
      <c r="F51" s="27" t="s">
        <v>15</v>
      </c>
      <c r="G51" s="7"/>
      <c r="H51" s="7"/>
    </row>
    <row r="52" spans="1:8" s="3" customFormat="1" ht="16.5" customHeight="1">
      <c r="A52" s="61"/>
      <c r="B52" s="62"/>
      <c r="C52" s="2" t="s">
        <v>16</v>
      </c>
      <c r="D52" s="2" t="s">
        <v>17</v>
      </c>
      <c r="E52" s="2" t="s">
        <v>18</v>
      </c>
      <c r="F52" s="1" t="s">
        <v>19</v>
      </c>
      <c r="G52" s="7"/>
      <c r="H52" s="7"/>
    </row>
    <row r="53" spans="1:6" s="7" customFormat="1" ht="16.5" customHeight="1">
      <c r="A53" s="58" t="s">
        <v>39</v>
      </c>
      <c r="B53" s="57"/>
      <c r="C53" s="31">
        <f>SUM(C54:C56)</f>
        <v>22284915000</v>
      </c>
      <c r="D53" s="31">
        <f>SUM(D54:D56)</f>
        <v>21914183934</v>
      </c>
      <c r="E53" s="15">
        <f>SUM(E54:E56)</f>
        <v>-370731066</v>
      </c>
      <c r="F53" s="15">
        <f>SUM(F54:F56)</f>
        <v>22436494000</v>
      </c>
    </row>
    <row r="54" spans="1:6" s="3" customFormat="1" ht="16.5" customHeight="1">
      <c r="A54" s="14"/>
      <c r="B54" s="19" t="s">
        <v>40</v>
      </c>
      <c r="C54" s="35">
        <v>20025117000</v>
      </c>
      <c r="D54" s="35">
        <v>19804887075</v>
      </c>
      <c r="E54" s="21">
        <v>-220229925</v>
      </c>
      <c r="F54" s="36">
        <v>19728795000</v>
      </c>
    </row>
    <row r="55" spans="1:6" s="3" customFormat="1" ht="16.5" customHeight="1">
      <c r="A55" s="14"/>
      <c r="B55" s="19" t="s">
        <v>41</v>
      </c>
      <c r="C55" s="35">
        <v>2245565000</v>
      </c>
      <c r="D55" s="35">
        <v>2097358497</v>
      </c>
      <c r="E55" s="21">
        <v>-148206503</v>
      </c>
      <c r="F55" s="36">
        <v>2701374000</v>
      </c>
    </row>
    <row r="56" spans="1:6" s="3" customFormat="1" ht="16.5" customHeight="1">
      <c r="A56" s="14"/>
      <c r="B56" s="19" t="s">
        <v>42</v>
      </c>
      <c r="C56" s="35">
        <v>14233000</v>
      </c>
      <c r="D56" s="35">
        <v>11938362</v>
      </c>
      <c r="E56" s="21">
        <v>-2294638</v>
      </c>
      <c r="F56" s="36">
        <v>6325000</v>
      </c>
    </row>
    <row r="57" spans="1:6" s="3" customFormat="1" ht="9.75" customHeight="1">
      <c r="A57" s="14"/>
      <c r="B57" s="19"/>
      <c r="C57" s="35"/>
      <c r="D57" s="35"/>
      <c r="E57" s="21"/>
      <c r="F57" s="36"/>
    </row>
    <row r="58" spans="1:6" s="7" customFormat="1" ht="16.5" customHeight="1">
      <c r="A58" s="58" t="s">
        <v>43</v>
      </c>
      <c r="B58" s="57"/>
      <c r="C58" s="31">
        <f>SUM(C59:C61)</f>
        <v>10144587000</v>
      </c>
      <c r="D58" s="31">
        <f>SUM(D59:D61)</f>
        <v>10497281926</v>
      </c>
      <c r="E58" s="15">
        <f>SUM(E59:E61)</f>
        <v>352694926</v>
      </c>
      <c r="F58" s="15">
        <f>SUM(F59:F61)</f>
        <v>8734297000</v>
      </c>
    </row>
    <row r="59" spans="1:6" s="3" customFormat="1" ht="16.5" customHeight="1">
      <c r="A59" s="14"/>
      <c r="B59" s="19" t="s">
        <v>44</v>
      </c>
      <c r="C59" s="35">
        <v>4435228000</v>
      </c>
      <c r="D59" s="35">
        <v>4328792911</v>
      </c>
      <c r="E59" s="21">
        <v>-106435089</v>
      </c>
      <c r="F59" s="36">
        <v>4328428000</v>
      </c>
    </row>
    <row r="60" spans="1:6" s="3" customFormat="1" ht="16.5" customHeight="1">
      <c r="A60" s="14"/>
      <c r="B60" s="19" t="s">
        <v>45</v>
      </c>
      <c r="C60" s="35">
        <v>4090091000</v>
      </c>
      <c r="D60" s="35">
        <v>4678671437</v>
      </c>
      <c r="E60" s="21">
        <v>588580437</v>
      </c>
      <c r="F60" s="36">
        <v>2805479000</v>
      </c>
    </row>
    <row r="61" spans="1:6" s="3" customFormat="1" ht="16.5" customHeight="1">
      <c r="A61" s="14"/>
      <c r="B61" s="19" t="s">
        <v>46</v>
      </c>
      <c r="C61" s="35">
        <v>1619268000</v>
      </c>
      <c r="D61" s="35">
        <v>1489817578</v>
      </c>
      <c r="E61" s="21">
        <v>-129450422</v>
      </c>
      <c r="F61" s="36">
        <v>1600390000</v>
      </c>
    </row>
    <row r="62" spans="1:6" s="3" customFormat="1" ht="9.75" customHeight="1">
      <c r="A62" s="14"/>
      <c r="B62" s="19"/>
      <c r="C62" s="35"/>
      <c r="D62" s="35"/>
      <c r="E62" s="21"/>
      <c r="F62" s="36"/>
    </row>
    <row r="63" spans="1:6" s="7" customFormat="1" ht="16.5" customHeight="1">
      <c r="A63" s="58" t="s">
        <v>47</v>
      </c>
      <c r="B63" s="57"/>
      <c r="C63" s="31">
        <f>SUM(C64:C65)</f>
        <v>277204000</v>
      </c>
      <c r="D63" s="31">
        <f>SUM(D64:D65)</f>
        <v>344577446</v>
      </c>
      <c r="E63" s="15">
        <f>SUM(E64:E65)</f>
        <v>67373446</v>
      </c>
      <c r="F63" s="15">
        <f>SUM(F64:F65)</f>
        <v>879591000</v>
      </c>
    </row>
    <row r="64" spans="1:6" s="3" customFormat="1" ht="16.5" customHeight="1">
      <c r="A64" s="14"/>
      <c r="B64" s="19" t="s">
        <v>48</v>
      </c>
      <c r="C64" s="35">
        <v>277033000</v>
      </c>
      <c r="D64" s="35">
        <v>316024196</v>
      </c>
      <c r="E64" s="21">
        <v>38991196</v>
      </c>
      <c r="F64" s="36">
        <v>310391000</v>
      </c>
    </row>
    <row r="65" spans="1:6" s="3" customFormat="1" ht="16.5" customHeight="1">
      <c r="A65" s="14"/>
      <c r="B65" s="19" t="s">
        <v>49</v>
      </c>
      <c r="C65" s="35">
        <v>171000</v>
      </c>
      <c r="D65" s="35">
        <v>28553250</v>
      </c>
      <c r="E65" s="21">
        <v>28382250</v>
      </c>
      <c r="F65" s="36">
        <v>569200000</v>
      </c>
    </row>
    <row r="66" spans="1:6" s="3" customFormat="1" ht="9.75" customHeight="1">
      <c r="A66" s="14"/>
      <c r="B66" s="19"/>
      <c r="C66" s="35"/>
      <c r="D66" s="35"/>
      <c r="E66" s="21"/>
      <c r="F66" s="36"/>
    </row>
    <row r="67" spans="1:6" s="7" customFormat="1" ht="16.5" customHeight="1">
      <c r="A67" s="58" t="s">
        <v>50</v>
      </c>
      <c r="B67" s="57"/>
      <c r="C67" s="31">
        <f>SUM(C68)</f>
        <v>619016000</v>
      </c>
      <c r="D67" s="31">
        <f>SUM(D68)</f>
        <v>623329451</v>
      </c>
      <c r="E67" s="15">
        <f>SUM(E68)</f>
        <v>4313451</v>
      </c>
      <c r="F67" s="32">
        <f>SUM(F68)</f>
        <v>23311000</v>
      </c>
    </row>
    <row r="68" spans="1:6" s="3" customFormat="1" ht="16.5" customHeight="1">
      <c r="A68" s="14"/>
      <c r="B68" s="19" t="s">
        <v>50</v>
      </c>
      <c r="C68" s="35">
        <v>619016000</v>
      </c>
      <c r="D68" s="35">
        <v>623329451</v>
      </c>
      <c r="E68" s="21">
        <v>4313451</v>
      </c>
      <c r="F68" s="36">
        <v>23311000</v>
      </c>
    </row>
    <row r="69" spans="1:6" s="3" customFormat="1" ht="9.75" customHeight="1">
      <c r="A69" s="14"/>
      <c r="B69" s="19"/>
      <c r="C69" s="35"/>
      <c r="D69" s="35"/>
      <c r="E69" s="21"/>
      <c r="F69" s="36"/>
    </row>
    <row r="70" spans="1:6" s="7" customFormat="1" ht="16.5" customHeight="1">
      <c r="A70" s="58" t="s">
        <v>51</v>
      </c>
      <c r="B70" s="57"/>
      <c r="C70" s="31">
        <f>SUM(C71:C72)</f>
        <v>9851313000</v>
      </c>
      <c r="D70" s="31">
        <f>SUM(D71:D72)</f>
        <v>9732413113</v>
      </c>
      <c r="E70" s="15">
        <f>SUM(E71:E72)</f>
        <v>-118899887</v>
      </c>
      <c r="F70" s="32">
        <f>SUM(F71:F72)</f>
        <v>9115827000</v>
      </c>
    </row>
    <row r="71" spans="1:6" s="3" customFormat="1" ht="16.5" customHeight="1">
      <c r="A71" s="14"/>
      <c r="B71" s="19" t="s">
        <v>52</v>
      </c>
      <c r="C71" s="35">
        <v>9237788000</v>
      </c>
      <c r="D71" s="35">
        <v>9118894005</v>
      </c>
      <c r="E71" s="21">
        <v>-118893995</v>
      </c>
      <c r="F71" s="36">
        <v>9115825000</v>
      </c>
    </row>
    <row r="72" spans="1:6" s="3" customFormat="1" ht="16.5" customHeight="1">
      <c r="A72" s="14"/>
      <c r="B72" s="19" t="s">
        <v>53</v>
      </c>
      <c r="C72" s="35">
        <v>613525000</v>
      </c>
      <c r="D72" s="35">
        <v>613519108</v>
      </c>
      <c r="E72" s="21">
        <v>-5892</v>
      </c>
      <c r="F72" s="36">
        <v>2000</v>
      </c>
    </row>
    <row r="73" spans="1:6" s="3" customFormat="1" ht="9.75" customHeight="1">
      <c r="A73" s="14"/>
      <c r="B73" s="19"/>
      <c r="C73" s="35"/>
      <c r="D73" s="35"/>
      <c r="E73" s="21"/>
      <c r="F73" s="36"/>
    </row>
    <row r="74" spans="1:6" s="7" customFormat="1" ht="16.5" customHeight="1">
      <c r="A74" s="58" t="s">
        <v>54</v>
      </c>
      <c r="B74" s="57"/>
      <c r="C74" s="31">
        <f>SUM(C75)</f>
        <v>6806864418</v>
      </c>
      <c r="D74" s="31">
        <f>SUM(D75)</f>
        <v>6806865204</v>
      </c>
      <c r="E74" s="15">
        <f>SUM(E75)</f>
        <v>786</v>
      </c>
      <c r="F74" s="32">
        <f>SUM(F75)</f>
        <v>2500000000</v>
      </c>
    </row>
    <row r="75" spans="1:6" s="3" customFormat="1" ht="16.5" customHeight="1">
      <c r="A75" s="14"/>
      <c r="B75" s="19" t="s">
        <v>54</v>
      </c>
      <c r="C75" s="35">
        <v>6806864418</v>
      </c>
      <c r="D75" s="35">
        <v>6806865204</v>
      </c>
      <c r="E75" s="21">
        <v>786</v>
      </c>
      <c r="F75" s="36">
        <v>2500000000</v>
      </c>
    </row>
    <row r="76" spans="1:6" s="3" customFormat="1" ht="9.75" customHeight="1">
      <c r="A76" s="14"/>
      <c r="B76" s="19"/>
      <c r="C76" s="35"/>
      <c r="D76" s="35"/>
      <c r="E76" s="21"/>
      <c r="F76" s="36"/>
    </row>
    <row r="77" spans="1:6" s="7" customFormat="1" ht="16.5" customHeight="1">
      <c r="A77" s="58" t="s">
        <v>55</v>
      </c>
      <c r="B77" s="57"/>
      <c r="C77" s="31">
        <f>SUM(C78:C84)</f>
        <v>1618012000</v>
      </c>
      <c r="D77" s="31">
        <f>SUM(D78:D84)</f>
        <v>1785110296</v>
      </c>
      <c r="E77" s="15">
        <f>SUM(E78:E84)</f>
        <v>167098296</v>
      </c>
      <c r="F77" s="32">
        <f>SUM(F78:F83)</f>
        <v>1439720000</v>
      </c>
    </row>
    <row r="78" spans="1:6" s="3" customFormat="1" ht="16.5" customHeight="1">
      <c r="A78" s="14"/>
      <c r="B78" s="19" t="s">
        <v>56</v>
      </c>
      <c r="C78" s="35">
        <v>136441000</v>
      </c>
      <c r="D78" s="35">
        <v>174468127</v>
      </c>
      <c r="E78" s="21">
        <v>38027127</v>
      </c>
      <c r="F78" s="36">
        <v>150285000</v>
      </c>
    </row>
    <row r="79" spans="1:6" s="3" customFormat="1" ht="16.5" customHeight="1">
      <c r="A79" s="14"/>
      <c r="B79" s="19" t="s">
        <v>57</v>
      </c>
      <c r="C79" s="35">
        <v>1855000</v>
      </c>
      <c r="D79" s="35">
        <v>1729227</v>
      </c>
      <c r="E79" s="21">
        <v>-125773</v>
      </c>
      <c r="F79" s="36">
        <v>2453000</v>
      </c>
    </row>
    <row r="80" spans="1:6" s="3" customFormat="1" ht="16.5" customHeight="1">
      <c r="A80" s="14"/>
      <c r="B80" s="19" t="s">
        <v>58</v>
      </c>
      <c r="C80" s="35">
        <v>137802000</v>
      </c>
      <c r="D80" s="35">
        <v>144097603</v>
      </c>
      <c r="E80" s="21">
        <v>6295603</v>
      </c>
      <c r="F80" s="36">
        <v>172436000</v>
      </c>
    </row>
    <row r="81" spans="1:6" s="3" customFormat="1" ht="16.5" customHeight="1">
      <c r="A81" s="14"/>
      <c r="B81" s="19" t="s">
        <v>59</v>
      </c>
      <c r="C81" s="35">
        <v>237859000</v>
      </c>
      <c r="D81" s="35">
        <v>304428345</v>
      </c>
      <c r="E81" s="21">
        <v>66569345</v>
      </c>
      <c r="F81" s="36">
        <v>256091000</v>
      </c>
    </row>
    <row r="82" spans="1:6" s="3" customFormat="1" ht="16.5" customHeight="1">
      <c r="A82" s="14"/>
      <c r="B82" s="19" t="s">
        <v>60</v>
      </c>
      <c r="C82" s="35">
        <v>7226000</v>
      </c>
      <c r="D82" s="35">
        <v>6309990</v>
      </c>
      <c r="E82" s="21">
        <v>-916010</v>
      </c>
      <c r="F82" s="36">
        <v>7164000</v>
      </c>
    </row>
    <row r="83" spans="1:6" s="3" customFormat="1" ht="16.5" customHeight="1">
      <c r="A83" s="55"/>
      <c r="B83" s="19" t="s">
        <v>61</v>
      </c>
      <c r="C83" s="36">
        <v>1086829000</v>
      </c>
      <c r="D83" s="36">
        <v>1144077004</v>
      </c>
      <c r="E83" s="24">
        <v>57248004</v>
      </c>
      <c r="F83" s="36">
        <v>851291000</v>
      </c>
    </row>
    <row r="84" spans="1:8" s="6" customFormat="1" ht="16.5" customHeight="1">
      <c r="A84" s="55"/>
      <c r="B84" s="19" t="s">
        <v>62</v>
      </c>
      <c r="C84" s="36">
        <v>10000000</v>
      </c>
      <c r="D84" s="36">
        <v>10000000</v>
      </c>
      <c r="E84" s="83" t="s">
        <v>11</v>
      </c>
      <c r="F84" s="83" t="s">
        <v>11</v>
      </c>
      <c r="G84" s="7">
        <f>D84-C84</f>
        <v>0</v>
      </c>
      <c r="H84" s="7"/>
    </row>
    <row r="85" spans="1:6" ht="13.5" customHeight="1">
      <c r="A85" s="55"/>
      <c r="B85" s="19"/>
      <c r="C85" s="36"/>
      <c r="D85" s="36"/>
      <c r="E85" s="24"/>
      <c r="F85" s="36"/>
    </row>
    <row r="86" spans="1:6" ht="13.5">
      <c r="A86" s="56" t="s">
        <v>63</v>
      </c>
      <c r="B86" s="57"/>
      <c r="C86" s="31">
        <f>SUM(C87)</f>
        <v>5708200000</v>
      </c>
      <c r="D86" s="31">
        <f>SUM(D87)</f>
        <v>5214328000</v>
      </c>
      <c r="E86" s="15">
        <f>SUM(E87)</f>
        <v>-493872000</v>
      </c>
      <c r="F86" s="32">
        <f>SUM(F87)</f>
        <v>5289200000</v>
      </c>
    </row>
    <row r="87" spans="1:6" ht="13.5">
      <c r="A87" s="22"/>
      <c r="B87" s="9" t="s">
        <v>63</v>
      </c>
      <c r="C87" s="86">
        <v>5708200000</v>
      </c>
      <c r="D87" s="39">
        <v>5214328000</v>
      </c>
      <c r="E87" s="23">
        <v>-493872000</v>
      </c>
      <c r="F87" s="39">
        <v>5289200000</v>
      </c>
    </row>
  </sheetData>
  <sheetProtection password="C732" sheet="1"/>
  <mergeCells count="25">
    <mergeCell ref="A86:B86"/>
    <mergeCell ref="A31:B31"/>
    <mergeCell ref="A34:B34"/>
    <mergeCell ref="A37:B37"/>
    <mergeCell ref="A40:B40"/>
    <mergeCell ref="A43:B43"/>
    <mergeCell ref="A46:B46"/>
    <mergeCell ref="C4:E4"/>
    <mergeCell ref="A4:B5"/>
    <mergeCell ref="A6:B6"/>
    <mergeCell ref="A8:B8"/>
    <mergeCell ref="C51:E51"/>
    <mergeCell ref="A14:B14"/>
    <mergeCell ref="A70:B70"/>
    <mergeCell ref="A74:B74"/>
    <mergeCell ref="A53:B53"/>
    <mergeCell ref="A58:B58"/>
    <mergeCell ref="A19:B19"/>
    <mergeCell ref="A22:B22"/>
    <mergeCell ref="A25:B25"/>
    <mergeCell ref="A28:B28"/>
    <mergeCell ref="A51:B52"/>
    <mergeCell ref="A77:B77"/>
    <mergeCell ref="A63:B63"/>
    <mergeCell ref="A67:B67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61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3.375" style="25" bestFit="1" customWidth="1"/>
    <col min="2" max="2" width="21.875" style="25" customWidth="1"/>
    <col min="3" max="4" width="16.125" style="25" customWidth="1"/>
    <col min="5" max="5" width="15.375" style="25" customWidth="1"/>
    <col min="6" max="6" width="16.125" style="25" customWidth="1"/>
    <col min="7" max="7" width="3.125" style="5" customWidth="1"/>
    <col min="8" max="16384" width="9.00390625" style="5" customWidth="1"/>
  </cols>
  <sheetData>
    <row r="1" spans="1:6" ht="17.25">
      <c r="A1" s="87" t="s">
        <v>106</v>
      </c>
      <c r="B1" s="10"/>
      <c r="C1" s="10"/>
      <c r="D1" s="10"/>
      <c r="E1" s="10"/>
      <c r="F1" s="10"/>
    </row>
    <row r="2" spans="1:6" s="4" customFormat="1" ht="15" customHeight="1">
      <c r="A2" s="11" t="s">
        <v>10</v>
      </c>
      <c r="B2" s="11"/>
      <c r="C2" s="12"/>
      <c r="D2" s="12"/>
      <c r="E2" s="12"/>
      <c r="F2" s="12"/>
    </row>
    <row r="3" spans="1:6" s="3" customFormat="1" ht="15" customHeight="1" thickBot="1">
      <c r="A3" s="14" t="s">
        <v>1</v>
      </c>
      <c r="B3" s="14"/>
      <c r="C3" s="14"/>
      <c r="D3" s="14"/>
      <c r="E3" s="14"/>
      <c r="F3" s="14"/>
    </row>
    <row r="4" spans="1:6" s="3" customFormat="1" ht="15" customHeight="1" thickTop="1">
      <c r="A4" s="73" t="s">
        <v>13</v>
      </c>
      <c r="B4" s="74"/>
      <c r="C4" s="70" t="s">
        <v>64</v>
      </c>
      <c r="D4" s="71"/>
      <c r="E4" s="72"/>
      <c r="F4" s="40" t="s">
        <v>15</v>
      </c>
    </row>
    <row r="5" spans="1:6" s="3" customFormat="1" ht="15" customHeight="1">
      <c r="A5" s="75"/>
      <c r="B5" s="76"/>
      <c r="C5" s="41" t="s">
        <v>65</v>
      </c>
      <c r="D5" s="41" t="s">
        <v>66</v>
      </c>
      <c r="E5" s="42" t="s">
        <v>18</v>
      </c>
      <c r="F5" s="43" t="s">
        <v>19</v>
      </c>
    </row>
    <row r="6" spans="1:6" s="7" customFormat="1" ht="15" customHeight="1">
      <c r="A6" s="77" t="s">
        <v>20</v>
      </c>
      <c r="B6" s="78"/>
      <c r="C6" s="44">
        <f>SUM(C8,C11,C18,C25,C32,C38,C41,C49,C52,C55,C59)</f>
        <v>167579676418</v>
      </c>
      <c r="D6" s="44">
        <f>SUM(D8,D11,D18,D25,D32,D38,D41,D49,D52,D55,D59)</f>
        <v>161261346043</v>
      </c>
      <c r="E6" s="44">
        <f>SUM(E11,E8,E18,E25,E32,E38,E41,E49,E52,E55,E59)</f>
        <v>6318330375</v>
      </c>
      <c r="F6" s="88">
        <f>SUM(F8,F11,F18,F25,F32,F38,F41,F49,F52,F55,F59)</f>
        <v>155853000000</v>
      </c>
    </row>
    <row r="7" spans="1:6" s="7" customFormat="1" ht="4.5" customHeight="1">
      <c r="A7" s="45"/>
      <c r="B7" s="46"/>
      <c r="C7" s="44"/>
      <c r="D7" s="44"/>
      <c r="E7" s="44"/>
      <c r="F7" s="44"/>
    </row>
    <row r="8" spans="1:6" s="3" customFormat="1" ht="15" customHeight="1">
      <c r="A8" s="68" t="s">
        <v>67</v>
      </c>
      <c r="B8" s="69"/>
      <c r="C8" s="44">
        <v>856380000</v>
      </c>
      <c r="D8" s="44">
        <f>SUM(D9)</f>
        <v>824718219</v>
      </c>
      <c r="E8" s="44">
        <f>SUM(E9)</f>
        <v>31661781</v>
      </c>
      <c r="F8" s="44">
        <f>SUM(F9)</f>
        <v>856402000</v>
      </c>
    </row>
    <row r="9" spans="1:6" s="3" customFormat="1" ht="15" customHeight="1">
      <c r="A9" s="47"/>
      <c r="B9" s="48" t="s">
        <v>67</v>
      </c>
      <c r="C9" s="49">
        <v>856380000</v>
      </c>
      <c r="D9" s="49">
        <v>824718219</v>
      </c>
      <c r="E9" s="49">
        <v>31661781</v>
      </c>
      <c r="F9" s="49">
        <v>856402000</v>
      </c>
    </row>
    <row r="10" spans="1:6" s="3" customFormat="1" ht="4.5" customHeight="1">
      <c r="A10" s="47"/>
      <c r="B10" s="48"/>
      <c r="C10" s="49"/>
      <c r="D10" s="49"/>
      <c r="E10" s="49"/>
      <c r="F10" s="49"/>
    </row>
    <row r="11" spans="1:6" s="7" customFormat="1" ht="15" customHeight="1">
      <c r="A11" s="68" t="s">
        <v>68</v>
      </c>
      <c r="B11" s="69"/>
      <c r="C11" s="44">
        <f>SUM(C12:C16)</f>
        <v>14304600000</v>
      </c>
      <c r="D11" s="44">
        <f>SUM(D12:D15)</f>
        <v>13822247976</v>
      </c>
      <c r="E11" s="44">
        <f>SUM(E12:E16)</f>
        <v>482352024</v>
      </c>
      <c r="F11" s="44">
        <f>SUM(F12:F16)</f>
        <v>5761966000</v>
      </c>
    </row>
    <row r="12" spans="1:6" s="3" customFormat="1" ht="15" customHeight="1">
      <c r="A12" s="50"/>
      <c r="B12" s="48" t="s">
        <v>69</v>
      </c>
      <c r="C12" s="49">
        <v>13871508000</v>
      </c>
      <c r="D12" s="49">
        <v>13541216672</v>
      </c>
      <c r="E12" s="49">
        <v>330291328</v>
      </c>
      <c r="F12" s="49">
        <v>5344091000</v>
      </c>
    </row>
    <row r="13" spans="1:6" s="3" customFormat="1" ht="15" customHeight="1">
      <c r="A13" s="50"/>
      <c r="B13" s="48" t="s">
        <v>70</v>
      </c>
      <c r="C13" s="49">
        <v>62321000</v>
      </c>
      <c r="D13" s="49">
        <v>61696998</v>
      </c>
      <c r="E13" s="49">
        <v>624002</v>
      </c>
      <c r="F13" s="49">
        <v>61957000</v>
      </c>
    </row>
    <row r="14" spans="1:6" s="3" customFormat="1" ht="15" customHeight="1">
      <c r="A14" s="50"/>
      <c r="B14" s="48" t="s">
        <v>71</v>
      </c>
      <c r="C14" s="49">
        <v>359552000</v>
      </c>
      <c r="D14" s="49">
        <v>209400826</v>
      </c>
      <c r="E14" s="49">
        <v>150151174</v>
      </c>
      <c r="F14" s="49">
        <v>344688000</v>
      </c>
    </row>
    <row r="15" spans="1:6" s="3" customFormat="1" ht="15" customHeight="1">
      <c r="A15" s="50"/>
      <c r="B15" s="48" t="s">
        <v>72</v>
      </c>
      <c r="C15" s="49">
        <v>11219000</v>
      </c>
      <c r="D15" s="49">
        <v>9933480</v>
      </c>
      <c r="E15" s="49">
        <v>1285520</v>
      </c>
      <c r="F15" s="49">
        <v>11230000</v>
      </c>
    </row>
    <row r="16" spans="1:6" s="3" customFormat="1" ht="15" customHeight="1">
      <c r="A16" s="50"/>
      <c r="B16" s="48" t="s">
        <v>73</v>
      </c>
      <c r="C16" s="83" t="s">
        <v>11</v>
      </c>
      <c r="D16" s="83" t="s">
        <v>11</v>
      </c>
      <c r="E16" s="83" t="s">
        <v>11</v>
      </c>
      <c r="F16" s="49" t="s">
        <v>74</v>
      </c>
    </row>
    <row r="17" spans="1:6" s="3" customFormat="1" ht="15" customHeight="1">
      <c r="A17" s="50"/>
      <c r="B17" s="48"/>
      <c r="C17" s="49"/>
      <c r="D17" s="49"/>
      <c r="E17" s="49"/>
      <c r="F17" s="49"/>
    </row>
    <row r="18" spans="1:6" s="3" customFormat="1" ht="15" customHeight="1">
      <c r="A18" s="68" t="s">
        <v>75</v>
      </c>
      <c r="B18" s="69"/>
      <c r="C18" s="44">
        <f>SUM(C19:C23)</f>
        <v>5564835000</v>
      </c>
      <c r="D18" s="44">
        <f>SUM(D19:D23)</f>
        <v>5306326598</v>
      </c>
      <c r="E18" s="44">
        <f>SUM(E19:E23)</f>
        <v>258508402</v>
      </c>
      <c r="F18" s="44">
        <f>SUM(F19:F23)</f>
        <v>4512811000</v>
      </c>
    </row>
    <row r="19" spans="1:6" s="3" customFormat="1" ht="15" customHeight="1">
      <c r="A19" s="50"/>
      <c r="B19" s="48" t="s">
        <v>76</v>
      </c>
      <c r="C19" s="49">
        <v>3147070000</v>
      </c>
      <c r="D19" s="49">
        <v>3067257075</v>
      </c>
      <c r="E19" s="49">
        <v>79812925</v>
      </c>
      <c r="F19" s="49">
        <v>2788071000</v>
      </c>
    </row>
    <row r="20" spans="1:6" s="3" customFormat="1" ht="15" customHeight="1">
      <c r="A20" s="50"/>
      <c r="B20" s="48" t="s">
        <v>77</v>
      </c>
      <c r="C20" s="49">
        <v>609373000</v>
      </c>
      <c r="D20" s="49">
        <v>588933850</v>
      </c>
      <c r="E20" s="49">
        <v>20439150</v>
      </c>
      <c r="F20" s="49">
        <v>502448000</v>
      </c>
    </row>
    <row r="21" spans="1:6" s="3" customFormat="1" ht="15" customHeight="1">
      <c r="A21" s="50"/>
      <c r="B21" s="48" t="s">
        <v>78</v>
      </c>
      <c r="C21" s="49">
        <v>12143000</v>
      </c>
      <c r="D21" s="49">
        <v>7960864</v>
      </c>
      <c r="E21" s="49">
        <v>4182136</v>
      </c>
      <c r="F21" s="49">
        <v>19863000</v>
      </c>
    </row>
    <row r="22" spans="1:6" s="3" customFormat="1" ht="15" customHeight="1">
      <c r="A22" s="50"/>
      <c r="B22" s="48" t="s">
        <v>79</v>
      </c>
      <c r="C22" s="49">
        <v>497826000</v>
      </c>
      <c r="D22" s="49">
        <v>443000173</v>
      </c>
      <c r="E22" s="49">
        <v>54825827</v>
      </c>
      <c r="F22" s="49">
        <v>362058000</v>
      </c>
    </row>
    <row r="23" spans="1:6" s="3" customFormat="1" ht="15" customHeight="1">
      <c r="A23" s="50"/>
      <c r="B23" s="48" t="s">
        <v>80</v>
      </c>
      <c r="C23" s="49">
        <v>1298423000</v>
      </c>
      <c r="D23" s="49">
        <v>1199174636</v>
      </c>
      <c r="E23" s="49">
        <v>99248364</v>
      </c>
      <c r="F23" s="49">
        <v>840371000</v>
      </c>
    </row>
    <row r="24" spans="1:6" s="3" customFormat="1" ht="15" customHeight="1">
      <c r="A24" s="50"/>
      <c r="B24" s="48"/>
      <c r="C24" s="49"/>
      <c r="D24" s="49"/>
      <c r="E24" s="49"/>
      <c r="F24" s="49"/>
    </row>
    <row r="25" spans="1:6" s="3" customFormat="1" ht="15" customHeight="1">
      <c r="A25" s="68" t="s">
        <v>81</v>
      </c>
      <c r="B25" s="69"/>
      <c r="C25" s="51">
        <f>SUM(C26:C30)</f>
        <v>72340629000</v>
      </c>
      <c r="D25" s="51">
        <f>SUM(D26:D30)</f>
        <v>68513823509</v>
      </c>
      <c r="E25" s="51">
        <f>SUM(E26:E30)</f>
        <v>3826805491</v>
      </c>
      <c r="F25" s="51">
        <f>SUM(F26:F30)</f>
        <v>69988286000</v>
      </c>
    </row>
    <row r="26" spans="1:6" s="3" customFormat="1" ht="15" customHeight="1">
      <c r="A26" s="50"/>
      <c r="B26" s="48" t="s">
        <v>82</v>
      </c>
      <c r="C26" s="49">
        <v>32100706000</v>
      </c>
      <c r="D26" s="49">
        <v>29303073893</v>
      </c>
      <c r="E26" s="49">
        <v>2797632107</v>
      </c>
      <c r="F26" s="49">
        <v>29839348000</v>
      </c>
    </row>
    <row r="27" spans="1:6" s="3" customFormat="1" ht="15" customHeight="1">
      <c r="A27" s="50"/>
      <c r="B27" s="48" t="s">
        <v>83</v>
      </c>
      <c r="C27" s="49">
        <v>20720671000</v>
      </c>
      <c r="D27" s="49">
        <v>20335009101</v>
      </c>
      <c r="E27" s="49">
        <v>385661899</v>
      </c>
      <c r="F27" s="49">
        <v>20914119000</v>
      </c>
    </row>
    <row r="28" spans="1:6" s="3" customFormat="1" ht="15" customHeight="1">
      <c r="A28" s="50"/>
      <c r="B28" s="48" t="s">
        <v>84</v>
      </c>
      <c r="C28" s="49">
        <v>15613445000</v>
      </c>
      <c r="D28" s="49">
        <v>15515142333</v>
      </c>
      <c r="E28" s="49">
        <v>98302667</v>
      </c>
      <c r="F28" s="49">
        <v>15607362000</v>
      </c>
    </row>
    <row r="29" spans="1:6" s="3" customFormat="1" ht="15" customHeight="1">
      <c r="A29" s="50"/>
      <c r="B29" s="48" t="s">
        <v>85</v>
      </c>
      <c r="C29" s="49">
        <v>5351000</v>
      </c>
      <c r="D29" s="49">
        <v>3199749</v>
      </c>
      <c r="E29" s="49">
        <v>2151251</v>
      </c>
      <c r="F29" s="49">
        <v>5126000</v>
      </c>
    </row>
    <row r="30" spans="1:6" s="3" customFormat="1" ht="15" customHeight="1">
      <c r="A30" s="50"/>
      <c r="B30" s="48" t="s">
        <v>86</v>
      </c>
      <c r="C30" s="52">
        <v>3900456000</v>
      </c>
      <c r="D30" s="52">
        <v>3357398433</v>
      </c>
      <c r="E30" s="49">
        <v>543057567</v>
      </c>
      <c r="F30" s="52">
        <v>3622331000</v>
      </c>
    </row>
    <row r="31" spans="1:6" s="3" customFormat="1" ht="15" customHeight="1">
      <c r="A31" s="50"/>
      <c r="B31" s="53"/>
      <c r="C31" s="54"/>
      <c r="D31" s="52"/>
      <c r="E31" s="52"/>
      <c r="F31" s="52"/>
    </row>
    <row r="32" spans="1:6" s="3" customFormat="1" ht="15" customHeight="1">
      <c r="A32" s="68" t="s">
        <v>87</v>
      </c>
      <c r="B32" s="69"/>
      <c r="C32" s="44">
        <f>SUM(C33:C36)</f>
        <v>13717114418</v>
      </c>
      <c r="D32" s="44">
        <f>SUM(D33:D36)</f>
        <v>13175350940</v>
      </c>
      <c r="E32" s="44">
        <f>SUM(E33:E36)</f>
        <v>541763478</v>
      </c>
      <c r="F32" s="44">
        <f>SUM(F33:F36)</f>
        <v>11660828000</v>
      </c>
    </row>
    <row r="33" spans="1:6" s="3" customFormat="1" ht="15" customHeight="1">
      <c r="A33" s="50"/>
      <c r="B33" s="48" t="s">
        <v>88</v>
      </c>
      <c r="C33" s="49">
        <v>2271590000</v>
      </c>
      <c r="D33" s="49">
        <v>2036615897</v>
      </c>
      <c r="E33" s="49">
        <v>234974103</v>
      </c>
      <c r="F33" s="49">
        <v>2585731000</v>
      </c>
    </row>
    <row r="34" spans="1:6" s="3" customFormat="1" ht="15" customHeight="1">
      <c r="A34" s="50"/>
      <c r="B34" s="48" t="s">
        <v>89</v>
      </c>
      <c r="C34" s="49">
        <v>866681000</v>
      </c>
      <c r="D34" s="49">
        <v>828308491</v>
      </c>
      <c r="E34" s="49">
        <v>38372509</v>
      </c>
      <c r="F34" s="49">
        <v>846374000</v>
      </c>
    </row>
    <row r="35" spans="1:6" s="3" customFormat="1" ht="15" customHeight="1">
      <c r="A35" s="50"/>
      <c r="B35" s="48" t="s">
        <v>90</v>
      </c>
      <c r="C35" s="49">
        <v>3540211000</v>
      </c>
      <c r="D35" s="49">
        <v>3293126098</v>
      </c>
      <c r="E35" s="49">
        <v>247084902</v>
      </c>
      <c r="F35" s="49">
        <v>3821024000</v>
      </c>
    </row>
    <row r="36" spans="1:6" s="3" customFormat="1" ht="15" customHeight="1">
      <c r="A36" s="50"/>
      <c r="B36" s="48" t="s">
        <v>91</v>
      </c>
      <c r="C36" s="49">
        <v>7038632418</v>
      </c>
      <c r="D36" s="49">
        <v>7017300454</v>
      </c>
      <c r="E36" s="49">
        <v>21331964</v>
      </c>
      <c r="F36" s="49">
        <v>4407699000</v>
      </c>
    </row>
    <row r="37" spans="1:6" s="3" customFormat="1" ht="15" customHeight="1">
      <c r="A37" s="50"/>
      <c r="B37" s="48"/>
      <c r="C37" s="49"/>
      <c r="D37" s="49"/>
      <c r="E37" s="49"/>
      <c r="F37" s="49"/>
    </row>
    <row r="38" spans="1:6" s="3" customFormat="1" ht="15" customHeight="1">
      <c r="A38" s="68" t="s">
        <v>92</v>
      </c>
      <c r="B38" s="69"/>
      <c r="C38" s="44">
        <f>SUM(C39)</f>
        <v>6822147000</v>
      </c>
      <c r="D38" s="44">
        <f>SUM(D39)</f>
        <v>6700671019</v>
      </c>
      <c r="E38" s="44">
        <f>SUM(E39)</f>
        <v>121475981</v>
      </c>
      <c r="F38" s="44">
        <f>SUM(F39)</f>
        <v>6682691000</v>
      </c>
    </row>
    <row r="39" spans="1:6" s="3" customFormat="1" ht="15" customHeight="1">
      <c r="A39" s="50"/>
      <c r="B39" s="48" t="s">
        <v>92</v>
      </c>
      <c r="C39" s="49">
        <v>6822147000</v>
      </c>
      <c r="D39" s="49">
        <v>6700671019</v>
      </c>
      <c r="E39" s="49">
        <v>121475981</v>
      </c>
      <c r="F39" s="49">
        <v>6682691000</v>
      </c>
    </row>
    <row r="40" spans="1:6" s="3" customFormat="1" ht="15" customHeight="1">
      <c r="A40" s="50"/>
      <c r="B40" s="48"/>
      <c r="C40" s="49"/>
      <c r="D40" s="49"/>
      <c r="E40" s="49"/>
      <c r="F40" s="49"/>
    </row>
    <row r="41" spans="1:6" s="3" customFormat="1" ht="15" customHeight="1">
      <c r="A41" s="68" t="s">
        <v>93</v>
      </c>
      <c r="B41" s="69"/>
      <c r="C41" s="44">
        <f>SUM(C42:C47)</f>
        <v>15598301000</v>
      </c>
      <c r="D41" s="44">
        <f>SUM(D42:D47)</f>
        <v>14992936361</v>
      </c>
      <c r="E41" s="44">
        <f>SUM(E42:E47)</f>
        <v>605364639</v>
      </c>
      <c r="F41" s="44">
        <f>SUM(F42:F47)</f>
        <v>17861880000</v>
      </c>
    </row>
    <row r="42" spans="1:6" s="3" customFormat="1" ht="15" customHeight="1">
      <c r="A42" s="50"/>
      <c r="B42" s="48" t="s">
        <v>94</v>
      </c>
      <c r="C42" s="49">
        <v>3490822000</v>
      </c>
      <c r="D42" s="49">
        <v>3249175810</v>
      </c>
      <c r="E42" s="49">
        <v>241646190</v>
      </c>
      <c r="F42" s="49">
        <v>3654782000</v>
      </c>
    </row>
    <row r="43" spans="1:6" s="3" customFormat="1" ht="15" customHeight="1">
      <c r="A43" s="50"/>
      <c r="B43" s="48" t="s">
        <v>95</v>
      </c>
      <c r="C43" s="49">
        <v>5114288000</v>
      </c>
      <c r="D43" s="49">
        <v>4986895837</v>
      </c>
      <c r="E43" s="49">
        <v>127392163</v>
      </c>
      <c r="F43" s="49">
        <v>6446013000</v>
      </c>
    </row>
    <row r="44" spans="1:6" s="3" customFormat="1" ht="15" customHeight="1">
      <c r="A44" s="50"/>
      <c r="B44" s="48" t="s">
        <v>96</v>
      </c>
      <c r="C44" s="49">
        <v>2342710000</v>
      </c>
      <c r="D44" s="49">
        <v>2276822827</v>
      </c>
      <c r="E44" s="49">
        <v>65887173</v>
      </c>
      <c r="F44" s="49">
        <v>2290387000</v>
      </c>
    </row>
    <row r="45" spans="1:6" s="3" customFormat="1" ht="15" customHeight="1">
      <c r="A45" s="50"/>
      <c r="B45" s="48" t="s">
        <v>97</v>
      </c>
      <c r="C45" s="49">
        <v>1211216000</v>
      </c>
      <c r="D45" s="49">
        <v>1159480232</v>
      </c>
      <c r="E45" s="49">
        <v>51735768</v>
      </c>
      <c r="F45" s="49">
        <v>1154397000</v>
      </c>
    </row>
    <row r="46" spans="1:6" s="3" customFormat="1" ht="15" customHeight="1">
      <c r="A46" s="50"/>
      <c r="B46" s="48" t="s">
        <v>98</v>
      </c>
      <c r="C46" s="49">
        <v>1502464000</v>
      </c>
      <c r="D46" s="49">
        <v>1431521624</v>
      </c>
      <c r="E46" s="49">
        <v>70942376</v>
      </c>
      <c r="F46" s="49">
        <v>1388114000</v>
      </c>
    </row>
    <row r="47" spans="1:6" s="3" customFormat="1" ht="15" customHeight="1">
      <c r="A47" s="50"/>
      <c r="B47" s="48" t="s">
        <v>99</v>
      </c>
      <c r="C47" s="49">
        <v>1936801000</v>
      </c>
      <c r="D47" s="49">
        <v>1889040031</v>
      </c>
      <c r="E47" s="49">
        <v>47760969</v>
      </c>
      <c r="F47" s="49">
        <v>2928187000</v>
      </c>
    </row>
    <row r="48" spans="1:6" s="3" customFormat="1" ht="15" customHeight="1">
      <c r="A48" s="50"/>
      <c r="B48" s="48"/>
      <c r="C48" s="49"/>
      <c r="D48" s="49"/>
      <c r="E48" s="49"/>
      <c r="F48" s="49"/>
    </row>
    <row r="49" spans="1:6" s="3" customFormat="1" ht="15" customHeight="1">
      <c r="A49" s="68" t="s">
        <v>100</v>
      </c>
      <c r="B49" s="69"/>
      <c r="C49" s="44">
        <f>SUM(C50)</f>
        <v>36434335000</v>
      </c>
      <c r="D49" s="44">
        <f>SUM(D50)</f>
        <v>36204356777</v>
      </c>
      <c r="E49" s="44">
        <f>SUM(E50)</f>
        <v>229978223</v>
      </c>
      <c r="F49" s="44">
        <f>SUM(F50)</f>
        <v>36456754000</v>
      </c>
    </row>
    <row r="50" spans="1:6" s="3" customFormat="1" ht="15" customHeight="1">
      <c r="A50" s="50"/>
      <c r="B50" s="48" t="s">
        <v>100</v>
      </c>
      <c r="C50" s="49">
        <v>36434335000</v>
      </c>
      <c r="D50" s="49">
        <v>36204356777</v>
      </c>
      <c r="E50" s="49">
        <v>229978223</v>
      </c>
      <c r="F50" s="49">
        <v>36456754000</v>
      </c>
    </row>
    <row r="51" spans="1:6" s="3" customFormat="1" ht="15" customHeight="1">
      <c r="A51" s="50"/>
      <c r="B51" s="48"/>
      <c r="C51" s="49"/>
      <c r="D51" s="49"/>
      <c r="E51" s="49"/>
      <c r="F51" s="49"/>
    </row>
    <row r="52" spans="1:6" s="3" customFormat="1" ht="15" customHeight="1">
      <c r="A52" s="68" t="s">
        <v>101</v>
      </c>
      <c r="B52" s="69"/>
      <c r="C52" s="44">
        <f>SUM(C53)</f>
        <v>1749446000</v>
      </c>
      <c r="D52" s="44">
        <f>SUM(D53)</f>
        <v>1720914644</v>
      </c>
      <c r="E52" s="44">
        <f>SUM(E53)</f>
        <v>28531356</v>
      </c>
      <c r="F52" s="44">
        <f>SUM(F53)</f>
        <v>1771380000</v>
      </c>
    </row>
    <row r="53" spans="1:6" s="3" customFormat="1" ht="15" customHeight="1">
      <c r="A53" s="50"/>
      <c r="B53" s="48" t="s">
        <v>101</v>
      </c>
      <c r="C53" s="49">
        <v>1749446000</v>
      </c>
      <c r="D53" s="49">
        <v>1720914644</v>
      </c>
      <c r="E53" s="49">
        <v>28531356</v>
      </c>
      <c r="F53" s="49">
        <v>1771380000</v>
      </c>
    </row>
    <row r="54" spans="1:6" s="3" customFormat="1" ht="15" customHeight="1">
      <c r="A54" s="50"/>
      <c r="B54" s="48"/>
      <c r="C54" s="49"/>
      <c r="D54" s="49"/>
      <c r="E54" s="49"/>
      <c r="F54" s="49"/>
    </row>
    <row r="55" spans="1:6" s="3" customFormat="1" ht="15" customHeight="1">
      <c r="A55" s="68" t="s">
        <v>102</v>
      </c>
      <c r="B55" s="69"/>
      <c r="C55" s="44">
        <f>SUM(C56:C57)</f>
        <v>2000</v>
      </c>
      <c r="D55" s="89" t="s">
        <v>11</v>
      </c>
      <c r="E55" s="44">
        <f>SUM(E56:E57)</f>
        <v>2000</v>
      </c>
      <c r="F55" s="44">
        <f>SUM(F56:F57)</f>
        <v>2000</v>
      </c>
    </row>
    <row r="56" spans="1:6" s="3" customFormat="1" ht="15" customHeight="1">
      <c r="A56" s="50"/>
      <c r="B56" s="48" t="s">
        <v>103</v>
      </c>
      <c r="C56" s="49">
        <v>1000</v>
      </c>
      <c r="D56" s="83" t="s">
        <v>11</v>
      </c>
      <c r="E56" s="49">
        <v>1000</v>
      </c>
      <c r="F56" s="49">
        <v>1000</v>
      </c>
    </row>
    <row r="57" spans="1:6" s="3" customFormat="1" ht="15" customHeight="1">
      <c r="A57" s="50"/>
      <c r="B57" s="48" t="s">
        <v>104</v>
      </c>
      <c r="C57" s="49">
        <v>1000</v>
      </c>
      <c r="D57" s="83" t="s">
        <v>11</v>
      </c>
      <c r="E57" s="49">
        <v>1000</v>
      </c>
      <c r="F57" s="49">
        <v>1000</v>
      </c>
    </row>
    <row r="58" spans="1:6" s="3" customFormat="1" ht="15" customHeight="1">
      <c r="A58" s="50"/>
      <c r="B58" s="48"/>
      <c r="C58" s="49"/>
      <c r="D58" s="38"/>
      <c r="E58" s="49"/>
      <c r="F58" s="49"/>
    </row>
    <row r="59" spans="1:6" s="3" customFormat="1" ht="15" customHeight="1">
      <c r="A59" s="68" t="s">
        <v>105</v>
      </c>
      <c r="B59" s="69"/>
      <c r="C59" s="44">
        <f>SUM(C60)</f>
        <v>191887000</v>
      </c>
      <c r="D59" s="89" t="s">
        <v>11</v>
      </c>
      <c r="E59" s="44">
        <f>SUM(E60)</f>
        <v>191887000</v>
      </c>
      <c r="F59" s="44">
        <f>SUM(F60)</f>
        <v>300000000</v>
      </c>
    </row>
    <row r="60" spans="1:6" s="3" customFormat="1" ht="17.25" customHeight="1">
      <c r="A60" s="90"/>
      <c r="B60" s="91" t="s">
        <v>105</v>
      </c>
      <c r="C60" s="92">
        <v>191887000</v>
      </c>
      <c r="D60" s="93" t="s">
        <v>11</v>
      </c>
      <c r="E60" s="92">
        <v>191887000</v>
      </c>
      <c r="F60" s="92">
        <v>300000000</v>
      </c>
    </row>
    <row r="61" spans="1:2" ht="13.5">
      <c r="A61" s="28" t="s">
        <v>37</v>
      </c>
      <c r="B61" s="26"/>
    </row>
  </sheetData>
  <sheetProtection password="C732" sheet="1"/>
  <mergeCells count="14">
    <mergeCell ref="A59:B59"/>
    <mergeCell ref="A41:B41"/>
    <mergeCell ref="A49:B49"/>
    <mergeCell ref="A52:B52"/>
    <mergeCell ref="A55:B55"/>
    <mergeCell ref="C4:E4"/>
    <mergeCell ref="A4:B5"/>
    <mergeCell ref="A6:B6"/>
    <mergeCell ref="A8:B8"/>
    <mergeCell ref="A11:B11"/>
    <mergeCell ref="A18:B18"/>
    <mergeCell ref="A25:B25"/>
    <mergeCell ref="A32:B32"/>
    <mergeCell ref="A38:B38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2005-01-24T01:19:17Z</cp:lastPrinted>
  <dcterms:created xsi:type="dcterms:W3CDTF">2001-07-09T00:00:16Z</dcterms:created>
  <dcterms:modified xsi:type="dcterms:W3CDTF">2014-01-28T07:09:38Z</dcterms:modified>
  <cp:category/>
  <cp:version/>
  <cp:contentType/>
  <cp:contentStatus/>
</cp:coreProperties>
</file>