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521" windowWidth="15330" windowHeight="4545" tabRatio="630" activeTab="0"/>
  </bookViews>
  <sheets>
    <sheet name="９－９(1)" sheetId="1" r:id="rId1"/>
    <sheet name="Sheet1" sheetId="2" r:id="rId2"/>
  </sheets>
  <definedNames>
    <definedName name="_xlnm.Print_Area" localSheetId="0">'９－９(1)'!$A$1:$F$34</definedName>
  </definedNames>
  <calcPr fullCalcOnLoad="1"/>
</workbook>
</file>

<file path=xl/sharedStrings.xml><?xml version="1.0" encoding="utf-8"?>
<sst xmlns="http://schemas.openxmlformats.org/spreadsheetml/2006/main" count="44" uniqueCount="36">
  <si>
    <t>総額</t>
  </si>
  <si>
    <t>（単位　円）</t>
  </si>
  <si>
    <t>科目</t>
  </si>
  <si>
    <t>予算現額</t>
  </si>
  <si>
    <t>使用料及び手数料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</si>
  <si>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</si>
  <si>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</si>
  <si>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</si>
  <si>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</si>
  <si>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</si>
  <si>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</si>
  <si>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</si>
  <si>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>手数料</t>
  </si>
  <si>
    <t>国庫負担金</t>
  </si>
  <si>
    <t>国庫補助金</t>
  </si>
  <si>
    <t>財産運用収入</t>
  </si>
  <si>
    <t>基金繰入金</t>
  </si>
  <si>
    <t>収入済額</t>
  </si>
  <si>
    <t>当初予算額(1)</t>
  </si>
  <si>
    <t>一般会計繰入金</t>
  </si>
  <si>
    <t>預金利子</t>
  </si>
  <si>
    <t>支払基金交付金</t>
  </si>
  <si>
    <t>都負担金</t>
  </si>
  <si>
    <t>介護保険料</t>
  </si>
  <si>
    <t>財政安定化基金支出金</t>
  </si>
  <si>
    <t>延滞金、加算金及び過料</t>
  </si>
  <si>
    <t>雑入</t>
  </si>
  <si>
    <t>-</t>
  </si>
  <si>
    <t>資料：収入役室「杉並区各会計歳入歳出決算説明書」、(1)政策経営部財政課「杉並区予算・同説明書」</t>
  </si>
  <si>
    <t>-</t>
  </si>
  <si>
    <t>(1)　歳　　入</t>
  </si>
  <si>
    <t>差　　額</t>
  </si>
  <si>
    <t>平成15年度</t>
  </si>
  <si>
    <t>-</t>
  </si>
  <si>
    <t>平成16年度</t>
  </si>
  <si>
    <t>9-9　介護保険事業会計平成15年度決算額及び平成16年度当初予算額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</si>
</sst>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8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18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top"/>
    </xf>
    <xf numFmtId="176" fontId="7" fillId="0" borderId="0" xfId="0" applyNumberFormat="1" applyFont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5" xfId="0" applyFont="1" applyBorder="1" applyAlignment="1">
      <alignment horizontal="distributed" vertical="top"/>
    </xf>
    <xf numFmtId="176" fontId="4" fillId="0" borderId="6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vertical="top"/>
    </xf>
    <xf numFmtId="183" fontId="4" fillId="0" borderId="6" xfId="0" applyNumberFormat="1" applyFont="1" applyBorder="1" applyAlignment="1">
      <alignment horizontal="right" vertical="top"/>
    </xf>
    <xf numFmtId="183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 quotePrefix="1">
      <alignment horizontal="center" vertical="center"/>
    </xf>
    <xf numFmtId="0" fontId="8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4">
      <selection activeCell="A33" sqref="A33"/>
    </sheetView>
  </sheetViews>
  <sheetFormatPr defaultColWidth="9.00390625" defaultRowHeight="13.5"/>
  <cols>
    <col min="1" max="1" width="3.75390625" style="10" bestFit="1" customWidth="1"/>
    <col min="2" max="2" width="21.875" style="10" bestFit="1" customWidth="1"/>
    <col min="3" max="6" width="16.375" style="10" customWidth="1"/>
    <col min="7" max="7" width="11.625" style="10" bestFit="1" customWidth="1"/>
    <col min="8" max="16384" width="9.00390625" style="10" customWidth="1"/>
  </cols>
  <sheetData>
    <row r="1" spans="1:6" s="9" customFormat="1" ht="17.25">
      <c r="A1" s="36" t="s">
        <v>35</v>
      </c>
      <c r="B1" s="34"/>
      <c r="C1" s="34"/>
      <c r="D1" s="34"/>
      <c r="E1" s="34"/>
      <c r="F1" s="34"/>
    </row>
    <row r="2" spans="1:6" s="9" customFormat="1" ht="15.75" customHeight="1">
      <c r="A2" s="33"/>
      <c r="B2" s="33"/>
      <c r="C2" s="33"/>
      <c r="D2" s="33"/>
      <c r="E2" s="33"/>
      <c r="F2" s="33"/>
    </row>
    <row r="3" spans="1:6" s="9" customFormat="1" ht="17.25">
      <c r="A3" s="35" t="s">
        <v>30</v>
      </c>
      <c r="B3" s="35"/>
      <c r="C3" s="35"/>
      <c r="D3" s="35"/>
      <c r="E3" s="35"/>
      <c r="F3" s="35"/>
    </row>
    <row r="4" s="3" customFormat="1" ht="16.5" customHeight="1" thickBot="1">
      <c r="A4" s="3" t="s">
        <v>1</v>
      </c>
    </row>
    <row r="5" spans="1:7" s="3" customFormat="1" ht="17.25" customHeight="1" thickTop="1">
      <c r="A5" s="37" t="s">
        <v>2</v>
      </c>
      <c r="B5" s="38"/>
      <c r="C5" s="41" t="s">
        <v>32</v>
      </c>
      <c r="D5" s="42"/>
      <c r="E5" s="43"/>
      <c r="F5" s="8" t="s">
        <v>34</v>
      </c>
      <c r="G5" s="11"/>
    </row>
    <row r="6" spans="1:7" s="3" customFormat="1" ht="17.25" customHeight="1">
      <c r="A6" s="39"/>
      <c r="B6" s="40"/>
      <c r="C6" s="28" t="s">
        <v>3</v>
      </c>
      <c r="D6" s="2" t="s">
        <v>17</v>
      </c>
      <c r="E6" s="2" t="s">
        <v>31</v>
      </c>
      <c r="F6" s="1" t="s">
        <v>18</v>
      </c>
      <c r="G6" s="11"/>
    </row>
    <row r="7" spans="1:7" s="24" customFormat="1" ht="15" customHeight="1">
      <c r="A7" s="44" t="s">
        <v>0</v>
      </c>
      <c r="B7" s="45"/>
      <c r="C7" s="22">
        <f>SUM(C8:C32)/2</f>
        <v>21180611000</v>
      </c>
      <c r="D7" s="22">
        <f>SUM(D8:D32)/2</f>
        <v>20809622070</v>
      </c>
      <c r="E7" s="31">
        <f>SUM(E8:E32)/2</f>
        <v>-370988930</v>
      </c>
      <c r="F7" s="23">
        <f>SUM(F8:F32)/2</f>
        <v>22519126000</v>
      </c>
      <c r="G7" s="32"/>
    </row>
    <row r="8" spans="1:7" s="13" customFormat="1" ht="13.5" customHeight="1">
      <c r="A8" s="46" t="s">
        <v>23</v>
      </c>
      <c r="B8" s="47"/>
      <c r="C8" s="12">
        <f>SUM(C9)</f>
        <v>3634640000</v>
      </c>
      <c r="D8" s="12">
        <f>SUM(D9)</f>
        <v>3529321181</v>
      </c>
      <c r="E8" s="18">
        <f>SUM(E9)</f>
        <v>-105318819</v>
      </c>
      <c r="F8" s="15">
        <f>SUM(F9)</f>
        <v>3711778000</v>
      </c>
      <c r="G8" s="19"/>
    </row>
    <row r="9" spans="2:7" s="3" customFormat="1" ht="13.5" customHeight="1">
      <c r="B9" s="4" t="s">
        <v>23</v>
      </c>
      <c r="C9" s="14">
        <v>3634640000</v>
      </c>
      <c r="D9" s="14">
        <v>3529321181</v>
      </c>
      <c r="E9" s="20">
        <f>D9-C9</f>
        <v>-105318819</v>
      </c>
      <c r="F9" s="16">
        <v>3711778000</v>
      </c>
      <c r="G9" s="11"/>
    </row>
    <row r="10" spans="1:7" s="13" customFormat="1" ht="13.5" customHeight="1">
      <c r="A10" s="46" t="s">
        <v>4</v>
      </c>
      <c r="B10" s="47"/>
      <c r="C10" s="12">
        <f>SUM(C11)</f>
        <v>1000</v>
      </c>
      <c r="D10" s="14" t="s">
        <v>33</v>
      </c>
      <c r="E10" s="18">
        <f>SUM(E11)</f>
        <v>-1000</v>
      </c>
      <c r="F10" s="12">
        <f>SUM(F11)</f>
        <v>1000</v>
      </c>
      <c r="G10" s="19"/>
    </row>
    <row r="11" spans="2:7" s="3" customFormat="1" ht="13.5" customHeight="1">
      <c r="B11" s="4" t="s">
        <v>12</v>
      </c>
      <c r="C11" s="14">
        <v>1000</v>
      </c>
      <c r="D11" s="14" t="s">
        <v>27</v>
      </c>
      <c r="E11" s="20">
        <v>-1000</v>
      </c>
      <c r="F11" s="16">
        <v>1000</v>
      </c>
      <c r="G11" s="11"/>
    </row>
    <row r="12" spans="1:7" s="13" customFormat="1" ht="13.5" customHeight="1">
      <c r="A12" s="46" t="s">
        <v>5</v>
      </c>
      <c r="B12" s="47"/>
      <c r="C12" s="12">
        <f>SUM(C13:C14)</f>
        <v>5122715000</v>
      </c>
      <c r="D12" s="12">
        <f>SUM(D13:D14)</f>
        <v>4964664400</v>
      </c>
      <c r="E12" s="18">
        <f>SUM(E13:E14)</f>
        <v>-158050600</v>
      </c>
      <c r="F12" s="12">
        <f>SUM(F13:F14)</f>
        <v>5540612000</v>
      </c>
      <c r="G12" s="19"/>
    </row>
    <row r="13" spans="2:7" s="3" customFormat="1" ht="13.5" customHeight="1">
      <c r="B13" s="4" t="s">
        <v>13</v>
      </c>
      <c r="C13" s="14">
        <v>4046671000</v>
      </c>
      <c r="D13" s="14">
        <v>3953071000</v>
      </c>
      <c r="E13" s="20">
        <f aca="true" t="shared" si="0" ref="E13:E18">D13-C13</f>
        <v>-93600000</v>
      </c>
      <c r="F13" s="16">
        <v>4381523000</v>
      </c>
      <c r="G13" s="11"/>
    </row>
    <row r="14" spans="2:7" s="3" customFormat="1" ht="13.5" customHeight="1">
      <c r="B14" s="4" t="s">
        <v>14</v>
      </c>
      <c r="C14" s="14">
        <v>1076044000</v>
      </c>
      <c r="D14" s="14">
        <v>1011593400</v>
      </c>
      <c r="E14" s="20">
        <f t="shared" si="0"/>
        <v>-64450600</v>
      </c>
      <c r="F14" s="16">
        <v>1159089000</v>
      </c>
      <c r="G14" s="11"/>
    </row>
    <row r="15" spans="1:7" s="13" customFormat="1" ht="13.5" customHeight="1">
      <c r="A15" s="46" t="s">
        <v>21</v>
      </c>
      <c r="B15" s="47"/>
      <c r="C15" s="12">
        <f>SUM(C16)</f>
        <v>6539063000</v>
      </c>
      <c r="D15" s="12">
        <f>SUM(D16)</f>
        <v>6454412417</v>
      </c>
      <c r="E15" s="18">
        <f>SUM(E16)</f>
        <v>-84650583</v>
      </c>
      <c r="F15" s="12">
        <f>SUM(F16)</f>
        <v>7010439000</v>
      </c>
      <c r="G15" s="19"/>
    </row>
    <row r="16" spans="2:7" s="3" customFormat="1" ht="13.5" customHeight="1">
      <c r="B16" s="4" t="s">
        <v>21</v>
      </c>
      <c r="C16" s="14">
        <v>6539063000</v>
      </c>
      <c r="D16" s="14">
        <v>6454412417</v>
      </c>
      <c r="E16" s="20">
        <f t="shared" si="0"/>
        <v>-84650583</v>
      </c>
      <c r="F16" s="16">
        <v>7010439000</v>
      </c>
      <c r="G16" s="11"/>
    </row>
    <row r="17" spans="1:7" s="13" customFormat="1" ht="13.5" customHeight="1">
      <c r="A17" s="46" t="s">
        <v>6</v>
      </c>
      <c r="B17" s="47"/>
      <c r="C17" s="12">
        <f>SUM(C18:C19)</f>
        <v>2529170000</v>
      </c>
      <c r="D17" s="12">
        <f>SUM(D18:D19)</f>
        <v>2506848000</v>
      </c>
      <c r="E17" s="18">
        <f>SUM(E18:E19)</f>
        <v>-22322000</v>
      </c>
      <c r="F17" s="12">
        <f>SUM(F18:F19)</f>
        <v>2738452000</v>
      </c>
      <c r="G17" s="19"/>
    </row>
    <row r="18" spans="2:7" s="3" customFormat="1" ht="13.5" customHeight="1">
      <c r="B18" s="4" t="s">
        <v>22</v>
      </c>
      <c r="C18" s="14">
        <v>2529169000</v>
      </c>
      <c r="D18" s="14">
        <v>2506848000</v>
      </c>
      <c r="E18" s="20">
        <f t="shared" si="0"/>
        <v>-22321000</v>
      </c>
      <c r="F18" s="16">
        <v>2738451000</v>
      </c>
      <c r="G18" s="11"/>
    </row>
    <row r="19" spans="2:7" s="3" customFormat="1" ht="13.5" customHeight="1">
      <c r="B19" s="4" t="s">
        <v>24</v>
      </c>
      <c r="C19" s="14">
        <v>1000</v>
      </c>
      <c r="D19" s="14" t="s">
        <v>27</v>
      </c>
      <c r="E19" s="20">
        <v>-1000</v>
      </c>
      <c r="F19" s="16">
        <v>1000</v>
      </c>
      <c r="G19" s="11"/>
    </row>
    <row r="20" spans="1:7" s="3" customFormat="1" ht="13.5" customHeight="1">
      <c r="A20" s="46" t="s">
        <v>7</v>
      </c>
      <c r="B20" s="47"/>
      <c r="C20" s="12">
        <f>SUM(C21)</f>
        <v>1811000</v>
      </c>
      <c r="D20" s="12">
        <f>SUM(D21)</f>
        <v>2167156</v>
      </c>
      <c r="E20" s="18">
        <f>SUM(E21)</f>
        <v>356156</v>
      </c>
      <c r="F20" s="12">
        <f>SUM(F21)</f>
        <v>1582000</v>
      </c>
      <c r="G20" s="11"/>
    </row>
    <row r="21" spans="2:7" s="3" customFormat="1" ht="13.5" customHeight="1">
      <c r="B21" s="4" t="s">
        <v>15</v>
      </c>
      <c r="C21" s="14">
        <v>1811000</v>
      </c>
      <c r="D21" s="14">
        <v>2167156</v>
      </c>
      <c r="E21" s="20">
        <f>D21-C21</f>
        <v>356156</v>
      </c>
      <c r="F21" s="16">
        <v>1582000</v>
      </c>
      <c r="G21" s="11"/>
    </row>
    <row r="22" spans="1:7" s="13" customFormat="1" ht="13.5" customHeight="1">
      <c r="A22" s="46" t="s">
        <v>8</v>
      </c>
      <c r="B22" s="47"/>
      <c r="C22" s="12">
        <f>SUM(C23)</f>
        <v>1000</v>
      </c>
      <c r="D22" s="14" t="s">
        <v>33</v>
      </c>
      <c r="E22" s="18">
        <f>SUM(E23)</f>
        <v>-1000</v>
      </c>
      <c r="F22" s="12">
        <f>SUM(F23)</f>
        <v>1000</v>
      </c>
      <c r="G22" s="19"/>
    </row>
    <row r="23" spans="2:7" s="3" customFormat="1" ht="13.5" customHeight="1">
      <c r="B23" s="4" t="s">
        <v>8</v>
      </c>
      <c r="C23" s="14">
        <v>1000</v>
      </c>
      <c r="D23" s="14" t="s">
        <v>27</v>
      </c>
      <c r="E23" s="20">
        <v>-1000</v>
      </c>
      <c r="F23" s="16">
        <v>1000</v>
      </c>
      <c r="G23" s="11"/>
    </row>
    <row r="24" spans="1:7" s="13" customFormat="1" ht="13.5" customHeight="1">
      <c r="A24" s="46" t="s">
        <v>9</v>
      </c>
      <c r="B24" s="47"/>
      <c r="C24" s="12">
        <f>SUM(C25:C26)</f>
        <v>3286063000</v>
      </c>
      <c r="D24" s="12">
        <f>SUM(D25:D26)</f>
        <v>3286062000</v>
      </c>
      <c r="E24" s="18">
        <f>SUM(E25:E26)</f>
        <v>-1000</v>
      </c>
      <c r="F24" s="12">
        <f>SUM(F25:F26)</f>
        <v>3508641000</v>
      </c>
      <c r="G24" s="19"/>
    </row>
    <row r="25" spans="2:7" s="3" customFormat="1" ht="13.5" customHeight="1">
      <c r="B25" s="4" t="s">
        <v>19</v>
      </c>
      <c r="C25" s="14">
        <v>2919334000</v>
      </c>
      <c r="D25" s="14">
        <v>2919333000</v>
      </c>
      <c r="E25" s="20">
        <f>D25-C25</f>
        <v>-1000</v>
      </c>
      <c r="F25" s="16">
        <v>3134502000</v>
      </c>
      <c r="G25" s="11"/>
    </row>
    <row r="26" spans="2:7" s="3" customFormat="1" ht="13.5" customHeight="1">
      <c r="B26" s="4" t="s">
        <v>16</v>
      </c>
      <c r="C26" s="14">
        <v>366729000</v>
      </c>
      <c r="D26" s="14">
        <v>366729000</v>
      </c>
      <c r="E26" s="20" t="s">
        <v>29</v>
      </c>
      <c r="F26" s="16">
        <v>374139000</v>
      </c>
      <c r="G26" s="11"/>
    </row>
    <row r="27" spans="1:7" s="3" customFormat="1" ht="13.5" customHeight="1">
      <c r="A27" s="46" t="s">
        <v>10</v>
      </c>
      <c r="B27" s="47"/>
      <c r="C27" s="12">
        <f>SUM(C28)</f>
        <v>57727000</v>
      </c>
      <c r="D27" s="12">
        <f>SUM(D28)</f>
        <v>57727317</v>
      </c>
      <c r="E27" s="18">
        <f>SUM(E28)</f>
        <v>317</v>
      </c>
      <c r="F27" s="12">
        <f>SUM(F28)</f>
        <v>7563000</v>
      </c>
      <c r="G27" s="11"/>
    </row>
    <row r="28" spans="2:7" s="3" customFormat="1" ht="13.5" customHeight="1">
      <c r="B28" s="4" t="s">
        <v>10</v>
      </c>
      <c r="C28" s="14">
        <v>57727000</v>
      </c>
      <c r="D28" s="14">
        <v>57727317</v>
      </c>
      <c r="E28" s="20">
        <f>D28-C28</f>
        <v>317</v>
      </c>
      <c r="F28" s="16">
        <v>7563000</v>
      </c>
      <c r="G28" s="11"/>
    </row>
    <row r="29" spans="1:7" s="13" customFormat="1" ht="13.5" customHeight="1">
      <c r="A29" s="46" t="s">
        <v>11</v>
      </c>
      <c r="B29" s="47"/>
      <c r="C29" s="12">
        <f>SUM(C30:C32)</f>
        <v>9420000</v>
      </c>
      <c r="D29" s="12">
        <f>SUM(D30:D32)</f>
        <v>8419599</v>
      </c>
      <c r="E29" s="18">
        <f>SUM(E30:E32)</f>
        <v>-1000401</v>
      </c>
      <c r="F29" s="12">
        <f>SUM(F30:F32)</f>
        <v>57000</v>
      </c>
      <c r="G29" s="19"/>
    </row>
    <row r="30" spans="2:7" s="3" customFormat="1" ht="13.5" customHeight="1">
      <c r="B30" s="4" t="s">
        <v>25</v>
      </c>
      <c r="C30" s="14">
        <v>2000</v>
      </c>
      <c r="D30" s="14" t="s">
        <v>27</v>
      </c>
      <c r="E30" s="20">
        <v>-2000</v>
      </c>
      <c r="F30" s="16">
        <v>3000</v>
      </c>
      <c r="G30" s="11"/>
    </row>
    <row r="31" spans="2:7" s="3" customFormat="1" ht="13.5" customHeight="1">
      <c r="B31" s="4" t="s">
        <v>20</v>
      </c>
      <c r="C31" s="14">
        <v>1000000</v>
      </c>
      <c r="D31" s="14">
        <v>2358</v>
      </c>
      <c r="E31" s="20">
        <f>D31-C31</f>
        <v>-997642</v>
      </c>
      <c r="F31" s="16">
        <v>50000</v>
      </c>
      <c r="G31" s="11"/>
    </row>
    <row r="32" spans="1:7" s="21" customFormat="1" ht="15" customHeight="1">
      <c r="A32" s="29"/>
      <c r="B32" s="25" t="s">
        <v>26</v>
      </c>
      <c r="C32" s="26">
        <v>8418000</v>
      </c>
      <c r="D32" s="26">
        <v>8417241</v>
      </c>
      <c r="E32" s="30">
        <f>D32-C32</f>
        <v>-759</v>
      </c>
      <c r="F32" s="26">
        <v>4000</v>
      </c>
      <c r="G32" s="27"/>
    </row>
    <row r="33" spans="1:7" s="7" customFormat="1" ht="17.25" customHeight="1">
      <c r="A33" s="6" t="s">
        <v>28</v>
      </c>
      <c r="F33" s="5"/>
      <c r="G33" s="5"/>
    </row>
    <row r="34" spans="6:7" ht="17.25" customHeight="1">
      <c r="F34" s="17"/>
      <c r="G34" s="17"/>
    </row>
  </sheetData>
  <mergeCells count="13">
    <mergeCell ref="A29:B29"/>
    <mergeCell ref="A27:B27"/>
    <mergeCell ref="A10:B10"/>
    <mergeCell ref="A22:B22"/>
    <mergeCell ref="A15:B15"/>
    <mergeCell ref="A12:B12"/>
    <mergeCell ref="A17:B17"/>
    <mergeCell ref="A24:B24"/>
    <mergeCell ref="A20:B20"/>
    <mergeCell ref="A5:B6"/>
    <mergeCell ref="C5:E5"/>
    <mergeCell ref="A7:B7"/>
    <mergeCell ref="A8:B8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2005-01-12T02:25:43Z</cp:lastPrinted>
  <dcterms:created xsi:type="dcterms:W3CDTF">2001-07-09T00:00:16Z</dcterms:created>
  <dcterms:modified xsi:type="dcterms:W3CDTF">2005-03-09T06:33:14Z</dcterms:modified>
  <cp:category/>
  <cp:version/>
  <cp:contentType/>
  <cp:contentStatus/>
</cp:coreProperties>
</file>