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8475" windowHeight="4725" activeTab="0"/>
  </bookViews>
  <sheets>
    <sheet name="15-1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<sst xmlns="http://schemas.openxmlformats.org/spreadsheetml/2006/main" count="29" uniqueCount="29">
  <si>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15-13　４階以上及び地階を有する建築物数　</t>
  </si>
  <si>
    <t>　</t>
  </si>
  <si>
    <t>各年12月末</t>
  </si>
  <si>
    <t>年別</t>
  </si>
  <si>
    <t>4階以上の建</t>
  </si>
  <si>
    <t>築物数</t>
  </si>
  <si>
    <t>地階を有する建築物数</t>
  </si>
  <si>
    <t>総数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</si>
  <si>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</si>
  <si>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</si>
  <si>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</si>
  <si>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</si>
  <si>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</si>
  <si>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</si>
  <si>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</si>
  <si>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</si>
  <si>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</si>
  <si>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</si>
  <si>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</si>
  <si>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</si>
  <si>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総  数</t>
  </si>
  <si>
    <t>地下1階</t>
  </si>
  <si>
    <t>地下2階</t>
  </si>
  <si>
    <t>地下3階</t>
  </si>
  <si>
    <t>地下4階</t>
  </si>
  <si>
    <t>以　　下</t>
  </si>
  <si>
    <t>-</t>
  </si>
  <si>
    <t>注：「地階を有する建築物」とは、建築基準法施行令第１条第２号による地階を有する建築物をいう。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</si>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</sst>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S12"/>
  <sheetViews>
    <sheetView tabSelected="1" workbookViewId="0" topLeftCell="A1">
      <selection activeCell="H16" sqref="H16"/>
    </sheetView>
  </sheetViews>
  <sheetFormatPr defaultColWidth="9.00390625" defaultRowHeight="13.5"/>
  <cols>
    <col min="2" max="5" width="10.375" style="0" customWidth="1"/>
    <col min="6" max="9" width="10.25390625" style="0" customWidth="1"/>
    <col min="10" max="17" width="9.125" style="0" customWidth="1"/>
  </cols>
  <sheetData>
    <row r="1" spans="1:1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16.5" customHeight="1" thickBot="1">
      <c r="A2" s="3"/>
      <c r="B2" s="3"/>
      <c r="C2" s="3"/>
      <c r="D2" s="3"/>
      <c r="E2" s="3"/>
      <c r="F2" s="3"/>
      <c r="G2" s="4"/>
      <c r="H2" s="3"/>
      <c r="I2" s="3"/>
      <c r="K2" s="6"/>
      <c r="M2" s="6"/>
      <c r="S2" s="4" t="s">
        <v>2</v>
      </c>
    </row>
    <row r="3" spans="1:19" s="5" customFormat="1" ht="16.5" customHeight="1" thickTop="1">
      <c r="A3" s="29" t="s">
        <v>3</v>
      </c>
      <c r="B3" s="32" t="s">
        <v>4</v>
      </c>
      <c r="C3" s="33"/>
      <c r="D3" s="33"/>
      <c r="E3" s="33"/>
      <c r="F3" s="33"/>
      <c r="G3" s="33"/>
      <c r="H3" s="33"/>
      <c r="I3" s="33"/>
      <c r="J3" s="34" t="s">
        <v>5</v>
      </c>
      <c r="K3" s="34"/>
      <c r="L3" s="34"/>
      <c r="M3" s="34"/>
      <c r="N3" s="35"/>
      <c r="O3" s="27" t="s">
        <v>6</v>
      </c>
      <c r="P3" s="28"/>
      <c r="Q3" s="28"/>
      <c r="R3" s="28"/>
      <c r="S3" s="28"/>
    </row>
    <row r="4" spans="1:19" s="5" customFormat="1" ht="16.5" customHeight="1">
      <c r="A4" s="30"/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5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7" t="s">
        <v>24</v>
      </c>
    </row>
    <row r="5" spans="1:19" s="5" customFormat="1" ht="17.25" customHeight="1">
      <c r="A5" s="31"/>
      <c r="B5" s="24"/>
      <c r="C5" s="24"/>
      <c r="D5" s="24"/>
      <c r="E5" s="24"/>
      <c r="F5" s="24"/>
      <c r="G5" s="24"/>
      <c r="H5" s="24"/>
      <c r="I5" s="24"/>
      <c r="J5" s="26"/>
      <c r="K5" s="24"/>
      <c r="L5" s="24"/>
      <c r="M5" s="24"/>
      <c r="N5" s="24"/>
      <c r="O5" s="24"/>
      <c r="P5" s="24"/>
      <c r="Q5" s="24"/>
      <c r="R5" s="24"/>
      <c r="S5" s="8" t="s">
        <v>25</v>
      </c>
    </row>
    <row r="6" spans="1:19" s="3" customFormat="1" ht="15" customHeight="1">
      <c r="A6" s="9">
        <v>10</v>
      </c>
      <c r="B6" s="10">
        <v>4304</v>
      </c>
      <c r="C6" s="11">
        <v>2165</v>
      </c>
      <c r="D6" s="10">
        <v>1071</v>
      </c>
      <c r="E6" s="11">
        <v>422</v>
      </c>
      <c r="F6" s="10">
        <v>262</v>
      </c>
      <c r="G6" s="11">
        <v>148</v>
      </c>
      <c r="H6" s="10">
        <v>91</v>
      </c>
      <c r="I6" s="11">
        <v>62</v>
      </c>
      <c r="J6" s="10">
        <v>38</v>
      </c>
      <c r="K6" s="12">
        <v>19</v>
      </c>
      <c r="L6" s="10">
        <v>14</v>
      </c>
      <c r="M6" s="12">
        <v>8</v>
      </c>
      <c r="N6" s="10">
        <v>4</v>
      </c>
      <c r="O6" s="12">
        <v>2051</v>
      </c>
      <c r="P6" s="10">
        <v>1957</v>
      </c>
      <c r="Q6" s="10">
        <v>88</v>
      </c>
      <c r="R6" s="10">
        <v>4</v>
      </c>
      <c r="S6" s="12">
        <v>2</v>
      </c>
    </row>
    <row r="7" spans="1:19" s="3" customFormat="1" ht="15" customHeight="1">
      <c r="A7" s="9">
        <v>11</v>
      </c>
      <c r="B7" s="10">
        <v>4297</v>
      </c>
      <c r="C7" s="11">
        <v>2150</v>
      </c>
      <c r="D7" s="10">
        <v>1064</v>
      </c>
      <c r="E7" s="11">
        <v>421</v>
      </c>
      <c r="F7" s="10">
        <v>268</v>
      </c>
      <c r="G7" s="11">
        <v>154</v>
      </c>
      <c r="H7" s="10">
        <v>93</v>
      </c>
      <c r="I7" s="11">
        <v>62</v>
      </c>
      <c r="J7" s="10">
        <v>38</v>
      </c>
      <c r="K7" s="12">
        <v>20</v>
      </c>
      <c r="L7" s="10">
        <v>14</v>
      </c>
      <c r="M7" s="12">
        <v>9</v>
      </c>
      <c r="N7" s="10">
        <v>4</v>
      </c>
      <c r="O7" s="12">
        <v>2048</v>
      </c>
      <c r="P7" s="10">
        <v>1944</v>
      </c>
      <c r="Q7" s="10">
        <v>91</v>
      </c>
      <c r="R7" s="10">
        <v>6</v>
      </c>
      <c r="S7" s="12">
        <v>7</v>
      </c>
    </row>
    <row r="8" spans="1:19" s="3" customFormat="1" ht="15" customHeight="1">
      <c r="A8" s="9">
        <v>12</v>
      </c>
      <c r="B8" s="10">
        <v>4563</v>
      </c>
      <c r="C8" s="11">
        <f>1548+742</f>
        <v>2290</v>
      </c>
      <c r="D8" s="10">
        <f>695+449</f>
        <v>1144</v>
      </c>
      <c r="E8" s="11">
        <f>264+173</f>
        <v>437</v>
      </c>
      <c r="F8" s="10">
        <f>175+104</f>
        <v>279</v>
      </c>
      <c r="G8" s="11">
        <f>113+51</f>
        <v>164</v>
      </c>
      <c r="H8" s="10">
        <f>54+40</f>
        <v>94</v>
      </c>
      <c r="I8" s="11">
        <f>41+23</f>
        <v>64</v>
      </c>
      <c r="J8" s="10">
        <f>30+9</f>
        <v>39</v>
      </c>
      <c r="K8" s="12">
        <f>15+8</f>
        <v>23</v>
      </c>
      <c r="L8" s="10">
        <f>11+3</f>
        <v>14</v>
      </c>
      <c r="M8" s="12">
        <f>8+2</f>
        <v>10</v>
      </c>
      <c r="N8" s="10">
        <v>5</v>
      </c>
      <c r="O8" s="12">
        <f>SUM(P8:S8)</f>
        <v>2032</v>
      </c>
      <c r="P8" s="10">
        <f>1093+832</f>
        <v>1925</v>
      </c>
      <c r="Q8" s="10">
        <f>64+32</f>
        <v>96</v>
      </c>
      <c r="R8" s="10">
        <f>4+3</f>
        <v>7</v>
      </c>
      <c r="S8" s="12">
        <v>4</v>
      </c>
    </row>
    <row r="9" spans="1:19" s="3" customFormat="1" ht="17.25" customHeight="1">
      <c r="A9" s="13">
        <v>13</v>
      </c>
      <c r="B9" s="14">
        <v>4731</v>
      </c>
      <c r="C9" s="11">
        <v>2374</v>
      </c>
      <c r="D9" s="10">
        <v>1189</v>
      </c>
      <c r="E9" s="11">
        <v>451</v>
      </c>
      <c r="F9" s="10">
        <v>284</v>
      </c>
      <c r="G9" s="11">
        <v>176</v>
      </c>
      <c r="H9" s="10">
        <v>96</v>
      </c>
      <c r="I9" s="11">
        <v>65</v>
      </c>
      <c r="J9" s="10">
        <v>42</v>
      </c>
      <c r="K9" s="12">
        <v>23</v>
      </c>
      <c r="L9" s="10">
        <v>14</v>
      </c>
      <c r="M9" s="12">
        <v>12</v>
      </c>
      <c r="N9" s="10">
        <v>5</v>
      </c>
      <c r="O9" s="12">
        <v>2313</v>
      </c>
      <c r="P9" s="10">
        <v>2202</v>
      </c>
      <c r="Q9" s="10">
        <v>99</v>
      </c>
      <c r="R9" s="10">
        <v>8</v>
      </c>
      <c r="S9" s="12">
        <v>4</v>
      </c>
    </row>
    <row r="10" spans="1:19" s="3" customFormat="1" ht="17.25" customHeight="1">
      <c r="A10" s="15">
        <v>14</v>
      </c>
      <c r="B10" s="16">
        <f>SUM(C10:N10)</f>
        <v>4781</v>
      </c>
      <c r="C10" s="17">
        <v>2361</v>
      </c>
      <c r="D10" s="18">
        <v>1209</v>
      </c>
      <c r="E10" s="17">
        <v>463</v>
      </c>
      <c r="F10" s="18">
        <v>293</v>
      </c>
      <c r="G10" s="17">
        <v>187</v>
      </c>
      <c r="H10" s="18">
        <v>98</v>
      </c>
      <c r="I10" s="17">
        <v>68</v>
      </c>
      <c r="J10" s="18">
        <v>43</v>
      </c>
      <c r="K10" s="19">
        <v>24</v>
      </c>
      <c r="L10" s="18">
        <v>14</v>
      </c>
      <c r="M10" s="19">
        <v>15</v>
      </c>
      <c r="N10" s="18">
        <v>6</v>
      </c>
      <c r="O10" s="19">
        <f>SUM(P10:S10)</f>
        <v>2359</v>
      </c>
      <c r="P10" s="18">
        <v>2254</v>
      </c>
      <c r="Q10" s="18">
        <v>95</v>
      </c>
      <c r="R10" s="18">
        <v>10</v>
      </c>
      <c r="S10" s="19" t="s">
        <v>26</v>
      </c>
    </row>
    <row r="11" spans="1:9" s="22" customFormat="1" ht="17.25" customHeight="1">
      <c r="A11" s="20" t="s">
        <v>27</v>
      </c>
      <c r="B11" s="21"/>
      <c r="C11" s="21"/>
      <c r="D11" s="21"/>
      <c r="E11" s="21"/>
      <c r="F11" s="21"/>
      <c r="G11" s="21"/>
      <c r="H11" s="21"/>
      <c r="I11" s="21"/>
    </row>
    <row r="12" spans="1:9" s="22" customFormat="1" ht="12.75">
      <c r="A12" s="3" t="s">
        <v>28</v>
      </c>
      <c r="B12" s="21"/>
      <c r="C12" s="21"/>
      <c r="D12" s="21"/>
      <c r="E12" s="21"/>
      <c r="F12" s="21"/>
      <c r="G12" s="21"/>
      <c r="H12" s="21"/>
      <c r="I12" s="21"/>
    </row>
  </sheetData>
  <mergeCells count="21">
    <mergeCell ref="O3:S3"/>
    <mergeCell ref="A3:A5"/>
    <mergeCell ref="B3:I3"/>
    <mergeCell ref="J3:N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N4:N5"/>
    <mergeCell ref="O4:O5"/>
    <mergeCell ref="P4:P5"/>
    <mergeCell ref="Q4:Q5"/>
  </mergeCells>
  <printOptions/>
  <pageMargins left="0.61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2004-05-14T01:40:37Z</dcterms:modified>
  <cp:category/>
  <cp:version/>
  <cp:contentType/>
  <cp:contentStatus/>
</cp:coreProperties>
</file>