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3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<sst xmlns="http://schemas.openxmlformats.org/spreadsheetml/2006/main" count="33" uniqueCount="33">
  <si>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年度別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</si>
  <si>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</si>
  <si>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</si>
  <si>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</si>
  <si>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</si>
  <si>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</si>
  <si>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</si>
  <si>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</si>
  <si>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</si>
  <si>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</si>
  <si>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</si>
  <si>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</si>
  <si>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</si>
  <si>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</si>
  <si>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</si>
  <si>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</si>
  <si>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</si>
  <si>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</si>
  <si>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</si>
  <si>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</si>
  <si>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</si>
  <si>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</si>
  <si>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</si>
  <si>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</si>
  <si>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</si>
  <si>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</si>
  <si>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 xml:space="preserve"> </t>
  </si>
  <si>
    <t xml:space="preserve"> </t>
  </si>
  <si>
    <t>　</t>
  </si>
  <si>
    <t>21-15　図書館　</t>
  </si>
  <si>
    <t>(3)　分類別蔵書数　</t>
  </si>
  <si>
    <t>注：団体貸出、方南ふれあい図書室、馬橋ふれあい図書室、善福寺ふれあい図書室の蔵書は中央図書館に含む。</t>
  </si>
  <si>
    <t>資料：中央図書館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</si>
</sst>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25" sqref="A25:IV25"/>
    </sheetView>
  </sheetViews>
  <sheetFormatPr defaultColWidth="9.00390625" defaultRowHeight="13.5"/>
  <cols>
    <col min="1" max="14" width="12.125" style="1" customWidth="1"/>
    <col min="15" max="16384" width="9.00390625" style="1" customWidth="1"/>
  </cols>
  <sheetData>
    <row r="1" ht="17.25">
      <c r="A1" s="26" t="s">
        <v>29</v>
      </c>
    </row>
    <row r="3" spans="1:14" ht="17.25">
      <c r="A3" s="25" t="s">
        <v>30</v>
      </c>
      <c r="B3" s="25"/>
      <c r="C3" s="25"/>
      <c r="D3" s="25"/>
      <c r="E3" s="25"/>
      <c r="F3" s="25"/>
      <c r="G3" s="25"/>
      <c r="H3" s="25" t="s">
        <v>28</v>
      </c>
      <c r="I3" s="25"/>
      <c r="J3" s="25"/>
      <c r="K3" s="25"/>
      <c r="L3" s="25"/>
      <c r="M3" s="25"/>
      <c r="N3" s="25"/>
    </row>
    <row r="4" spans="1:14" s="2" customFormat="1" ht="12.75" thickBot="1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</row>
    <row r="5" spans="1:14" s="4" customFormat="1" ht="15" customHeight="1" thickTop="1">
      <c r="A5" s="3" t="s">
        <v>0</v>
      </c>
      <c r="B5" s="27" t="s">
        <v>13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18</v>
      </c>
      <c r="H5" s="31" t="s">
        <v>19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24</v>
      </c>
      <c r="N5" s="27" t="s">
        <v>25</v>
      </c>
    </row>
    <row r="6" spans="1:14" s="4" customFormat="1" ht="12.75">
      <c r="A6" s="15" t="s">
        <v>1</v>
      </c>
      <c r="B6" s="28"/>
      <c r="C6" s="30"/>
      <c r="D6" s="30"/>
      <c r="E6" s="30"/>
      <c r="F6" s="30"/>
      <c r="G6" s="30"/>
      <c r="H6" s="32"/>
      <c r="I6" s="30"/>
      <c r="J6" s="30"/>
      <c r="K6" s="30"/>
      <c r="L6" s="30"/>
      <c r="M6" s="30"/>
      <c r="N6" s="28"/>
    </row>
    <row r="7" spans="1:14" s="4" customFormat="1" ht="12.75">
      <c r="A7" s="5">
        <v>11</v>
      </c>
      <c r="B7" s="6">
        <v>1815353</v>
      </c>
      <c r="C7" s="7">
        <v>40252</v>
      </c>
      <c r="D7" s="7">
        <v>45304</v>
      </c>
      <c r="E7" s="7">
        <v>100503</v>
      </c>
      <c r="F7" s="7">
        <v>158948</v>
      </c>
      <c r="G7" s="7">
        <v>79585</v>
      </c>
      <c r="H7" s="7">
        <v>94727</v>
      </c>
      <c r="I7" s="7">
        <v>34101</v>
      </c>
      <c r="J7" s="7">
        <v>121366</v>
      </c>
      <c r="K7" s="7">
        <v>23050</v>
      </c>
      <c r="L7" s="7">
        <v>326188</v>
      </c>
      <c r="M7" s="7">
        <v>426066</v>
      </c>
      <c r="N7" s="6">
        <v>365263</v>
      </c>
    </row>
    <row r="8" spans="1:14" s="4" customFormat="1" ht="12.75">
      <c r="A8" s="5">
        <v>12</v>
      </c>
      <c r="B8" s="6">
        <v>1868733</v>
      </c>
      <c r="C8" s="7">
        <v>41453</v>
      </c>
      <c r="D8" s="7">
        <v>46755</v>
      </c>
      <c r="E8" s="7">
        <v>102460</v>
      </c>
      <c r="F8" s="7">
        <v>164944</v>
      </c>
      <c r="G8" s="7">
        <v>82061</v>
      </c>
      <c r="H8" s="7">
        <v>99188</v>
      </c>
      <c r="I8" s="7">
        <v>35767</v>
      </c>
      <c r="J8" s="7">
        <v>125871</v>
      </c>
      <c r="K8" s="7">
        <v>23812</v>
      </c>
      <c r="L8" s="7">
        <v>332229</v>
      </c>
      <c r="M8" s="7">
        <v>437606</v>
      </c>
      <c r="N8" s="6">
        <v>376587</v>
      </c>
    </row>
    <row r="9" spans="1:14" s="4" customFormat="1" ht="12.75">
      <c r="A9" s="5">
        <v>13</v>
      </c>
      <c r="B9" s="6">
        <v>1865169</v>
      </c>
      <c r="C9" s="7">
        <v>42081</v>
      </c>
      <c r="D9" s="7">
        <v>46141</v>
      </c>
      <c r="E9" s="7">
        <v>102721</v>
      </c>
      <c r="F9" s="7">
        <v>163566</v>
      </c>
      <c r="G9" s="7">
        <v>80742</v>
      </c>
      <c r="H9" s="7">
        <v>97143</v>
      </c>
      <c r="I9" s="7">
        <v>35803</v>
      </c>
      <c r="J9" s="7">
        <v>124125</v>
      </c>
      <c r="K9" s="7">
        <v>23158</v>
      </c>
      <c r="L9" s="7">
        <v>335208</v>
      </c>
      <c r="M9" s="7">
        <v>447056</v>
      </c>
      <c r="N9" s="6">
        <v>367425</v>
      </c>
    </row>
    <row r="10" spans="1:14" s="4" customFormat="1" ht="12.75">
      <c r="A10" s="13">
        <v>14</v>
      </c>
      <c r="B10" s="6">
        <v>1948125</v>
      </c>
      <c r="C10" s="7">
        <v>43514</v>
      </c>
      <c r="D10" s="7">
        <v>48214</v>
      </c>
      <c r="E10" s="7">
        <v>106465</v>
      </c>
      <c r="F10" s="7">
        <v>170685</v>
      </c>
      <c r="G10" s="7">
        <v>83946</v>
      </c>
      <c r="H10" s="7">
        <v>101547</v>
      </c>
      <c r="I10" s="7">
        <v>37713</v>
      </c>
      <c r="J10" s="7">
        <v>129490</v>
      </c>
      <c r="K10" s="7">
        <v>24613</v>
      </c>
      <c r="L10" s="7">
        <v>346574</v>
      </c>
      <c r="M10" s="7">
        <v>470007</v>
      </c>
      <c r="N10" s="6">
        <v>385357</v>
      </c>
    </row>
    <row r="11" spans="1:14" s="8" customFormat="1" ht="12.75">
      <c r="A11" s="24">
        <v>15</v>
      </c>
      <c r="B11" s="18">
        <f aca="true" t="shared" si="0" ref="B11:G11">SUM(B13:B23)</f>
        <v>1931513</v>
      </c>
      <c r="C11" s="18">
        <f t="shared" si="0"/>
        <v>42918</v>
      </c>
      <c r="D11" s="18">
        <f t="shared" si="0"/>
        <v>47564</v>
      </c>
      <c r="E11" s="18">
        <f t="shared" si="0"/>
        <v>105044</v>
      </c>
      <c r="F11" s="18">
        <f t="shared" si="0"/>
        <v>169084</v>
      </c>
      <c r="G11" s="18">
        <f t="shared" si="0"/>
        <v>83097</v>
      </c>
      <c r="H11" s="19">
        <f>SUM(H13:H23)</f>
        <v>97767</v>
      </c>
      <c r="I11" s="19">
        <f aca="true" t="shared" si="1" ref="I11:N11">SUM(I13:I23)</f>
        <v>37302</v>
      </c>
      <c r="J11" s="19">
        <f t="shared" si="1"/>
        <v>127205</v>
      </c>
      <c r="K11" s="19">
        <f t="shared" si="1"/>
        <v>24166</v>
      </c>
      <c r="L11" s="19">
        <f t="shared" si="1"/>
        <v>344537</v>
      </c>
      <c r="M11" s="19">
        <f t="shared" si="1"/>
        <v>472621</v>
      </c>
      <c r="N11" s="19">
        <f t="shared" si="1"/>
        <v>380208</v>
      </c>
    </row>
    <row r="12" spans="1:14" s="14" customFormat="1" ht="9" customHeight="1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4" customFormat="1" ht="12.75">
      <c r="A13" s="5" t="s">
        <v>2</v>
      </c>
      <c r="B13" s="6">
        <f aca="true" t="shared" si="2" ref="B13:B23">C13+D13+E13+F13+G13+H13+I13+J13+K13+L13+M13+N13</f>
        <v>659626</v>
      </c>
      <c r="C13" s="7">
        <f>14655+59+4+3+5</f>
        <v>14726</v>
      </c>
      <c r="D13" s="7">
        <f>18445+136+10+15+7</f>
        <v>18613</v>
      </c>
      <c r="E13" s="7">
        <f>35375+518+17+27+8</f>
        <v>35945</v>
      </c>
      <c r="F13" s="7">
        <f>73293+344+12+41+43</f>
        <v>73733</v>
      </c>
      <c r="G13" s="7">
        <f>25944+583+27+54+24</f>
        <v>26632</v>
      </c>
      <c r="H13" s="7">
        <f>25722+1799+78+187+166</f>
        <v>27952</v>
      </c>
      <c r="I13" s="7">
        <f>12610+332+11+23+24</f>
        <v>13000</v>
      </c>
      <c r="J13" s="7">
        <f>37824+992+25+77+27</f>
        <v>38945</v>
      </c>
      <c r="K13" s="7">
        <f>6945+49+2+5+1</f>
        <v>7002</v>
      </c>
      <c r="L13" s="7">
        <f>94500+8592+786+969+1024</f>
        <v>105871</v>
      </c>
      <c r="M13" s="7">
        <f>81539+71343+2792+4552+4364</f>
        <v>164590</v>
      </c>
      <c r="N13" s="6">
        <f>64271+1080+86+96+156+66825+91+4+2+6</f>
        <v>132617</v>
      </c>
    </row>
    <row r="14" spans="1:14" s="4" customFormat="1" ht="12.75">
      <c r="A14" s="5" t="s">
        <v>3</v>
      </c>
      <c r="B14" s="6">
        <f t="shared" si="2"/>
        <v>135786</v>
      </c>
      <c r="C14" s="7">
        <v>3430</v>
      </c>
      <c r="D14" s="7">
        <v>2962</v>
      </c>
      <c r="E14" s="7">
        <v>7313</v>
      </c>
      <c r="F14" s="7">
        <v>12736</v>
      </c>
      <c r="G14" s="7">
        <v>5867</v>
      </c>
      <c r="H14" s="7">
        <v>7261</v>
      </c>
      <c r="I14" s="7">
        <v>2429</v>
      </c>
      <c r="J14" s="7">
        <v>8628</v>
      </c>
      <c r="K14" s="7">
        <v>1721</v>
      </c>
      <c r="L14" s="7">
        <v>23241</v>
      </c>
      <c r="M14" s="7">
        <v>29598</v>
      </c>
      <c r="N14" s="6">
        <v>30600</v>
      </c>
    </row>
    <row r="15" spans="1:15" s="4" customFormat="1" ht="12.75">
      <c r="A15" s="5" t="s">
        <v>4</v>
      </c>
      <c r="B15" s="6">
        <f t="shared" si="2"/>
        <v>117445</v>
      </c>
      <c r="C15" s="7">
        <v>2834</v>
      </c>
      <c r="D15" s="7">
        <v>2683</v>
      </c>
      <c r="E15" s="7">
        <v>6919</v>
      </c>
      <c r="F15" s="7">
        <v>8054</v>
      </c>
      <c r="G15" s="7">
        <v>5823</v>
      </c>
      <c r="H15" s="7">
        <v>6462</v>
      </c>
      <c r="I15" s="7">
        <v>1931</v>
      </c>
      <c r="J15" s="7">
        <v>8233</v>
      </c>
      <c r="K15" s="7">
        <v>1371</v>
      </c>
      <c r="L15" s="7">
        <v>22767</v>
      </c>
      <c r="M15" s="7">
        <v>26242</v>
      </c>
      <c r="N15" s="6">
        <v>24126</v>
      </c>
      <c r="O15" s="4" t="s">
        <v>27</v>
      </c>
    </row>
    <row r="16" spans="1:14" s="4" customFormat="1" ht="12.75">
      <c r="A16" s="5" t="s">
        <v>5</v>
      </c>
      <c r="B16" s="6">
        <f t="shared" si="2"/>
        <v>142030</v>
      </c>
      <c r="C16" s="7">
        <v>3531</v>
      </c>
      <c r="D16" s="7">
        <v>3441</v>
      </c>
      <c r="E16" s="7">
        <v>7348</v>
      </c>
      <c r="F16" s="7">
        <v>11740</v>
      </c>
      <c r="G16" s="7">
        <v>5881</v>
      </c>
      <c r="H16" s="7">
        <v>6569</v>
      </c>
      <c r="I16" s="7">
        <v>2292</v>
      </c>
      <c r="J16" s="7">
        <v>8994</v>
      </c>
      <c r="K16" s="7">
        <v>1845</v>
      </c>
      <c r="L16" s="7">
        <v>25875</v>
      </c>
      <c r="M16" s="7">
        <v>35033</v>
      </c>
      <c r="N16" s="6">
        <v>29481</v>
      </c>
    </row>
    <row r="17" spans="1:14" s="4" customFormat="1" ht="12.75">
      <c r="A17" s="5" t="s">
        <v>6</v>
      </c>
      <c r="B17" s="6">
        <f t="shared" si="2"/>
        <v>138125</v>
      </c>
      <c r="C17" s="7">
        <v>3444</v>
      </c>
      <c r="D17" s="7">
        <v>3468</v>
      </c>
      <c r="E17" s="7">
        <v>8403</v>
      </c>
      <c r="F17" s="7">
        <v>10417</v>
      </c>
      <c r="G17" s="7">
        <v>5844</v>
      </c>
      <c r="H17" s="7">
        <v>5838</v>
      </c>
      <c r="I17" s="7">
        <v>2347</v>
      </c>
      <c r="J17" s="7">
        <v>9542</v>
      </c>
      <c r="K17" s="7">
        <v>2203</v>
      </c>
      <c r="L17" s="7">
        <v>28773</v>
      </c>
      <c r="M17" s="7">
        <v>26679</v>
      </c>
      <c r="N17" s="6">
        <v>31167</v>
      </c>
    </row>
    <row r="18" spans="1:14" s="4" customFormat="1" ht="12.75">
      <c r="A18" s="5" t="s">
        <v>7</v>
      </c>
      <c r="B18" s="6">
        <f t="shared" si="2"/>
        <v>102161</v>
      </c>
      <c r="C18" s="7">
        <v>1619</v>
      </c>
      <c r="D18" s="7">
        <v>1925</v>
      </c>
      <c r="E18" s="7">
        <v>4524</v>
      </c>
      <c r="F18" s="7">
        <v>6386</v>
      </c>
      <c r="G18" s="7">
        <v>3673</v>
      </c>
      <c r="H18" s="7">
        <v>6422</v>
      </c>
      <c r="I18" s="7">
        <v>1986</v>
      </c>
      <c r="J18" s="7">
        <v>7941</v>
      </c>
      <c r="K18" s="7">
        <v>1055</v>
      </c>
      <c r="L18" s="7">
        <v>18721</v>
      </c>
      <c r="M18" s="7">
        <v>29031</v>
      </c>
      <c r="N18" s="6">
        <v>18878</v>
      </c>
    </row>
    <row r="19" spans="1:14" s="4" customFormat="1" ht="12.75">
      <c r="A19" s="5" t="s">
        <v>8</v>
      </c>
      <c r="B19" s="6">
        <f t="shared" si="2"/>
        <v>146559</v>
      </c>
      <c r="C19" s="7">
        <v>3575</v>
      </c>
      <c r="D19" s="7">
        <v>3651</v>
      </c>
      <c r="E19" s="7">
        <v>9154</v>
      </c>
      <c r="F19" s="7">
        <v>11258</v>
      </c>
      <c r="G19" s="7">
        <v>6901</v>
      </c>
      <c r="H19" s="7">
        <v>7695</v>
      </c>
      <c r="I19" s="7">
        <v>3106</v>
      </c>
      <c r="J19" s="7">
        <v>10376</v>
      </c>
      <c r="K19" s="7">
        <v>2115</v>
      </c>
      <c r="L19" s="7">
        <v>23227</v>
      </c>
      <c r="M19" s="7">
        <v>38446</v>
      </c>
      <c r="N19" s="6">
        <v>27055</v>
      </c>
    </row>
    <row r="20" spans="1:15" s="4" customFormat="1" ht="12.75">
      <c r="A20" s="5" t="s">
        <v>9</v>
      </c>
      <c r="B20" s="6">
        <f t="shared" si="2"/>
        <v>140259</v>
      </c>
      <c r="C20" s="7">
        <v>2576</v>
      </c>
      <c r="D20" s="7">
        <v>3460</v>
      </c>
      <c r="E20" s="7">
        <v>7403</v>
      </c>
      <c r="F20" s="7">
        <v>9542</v>
      </c>
      <c r="G20" s="7">
        <v>6278</v>
      </c>
      <c r="H20" s="7">
        <v>6772</v>
      </c>
      <c r="I20" s="7">
        <v>2744</v>
      </c>
      <c r="J20" s="7">
        <v>8231</v>
      </c>
      <c r="K20" s="7">
        <v>1795</v>
      </c>
      <c r="L20" s="7">
        <v>32503</v>
      </c>
      <c r="M20" s="7">
        <v>37094</v>
      </c>
      <c r="N20" s="6">
        <v>21861</v>
      </c>
      <c r="O20" s="4" t="s">
        <v>26</v>
      </c>
    </row>
    <row r="21" spans="1:14" s="4" customFormat="1" ht="12.75">
      <c r="A21" s="5" t="s">
        <v>10</v>
      </c>
      <c r="B21" s="6">
        <f t="shared" si="2"/>
        <v>130255</v>
      </c>
      <c r="C21" s="7">
        <v>2664</v>
      </c>
      <c r="D21" s="7">
        <v>3044</v>
      </c>
      <c r="E21" s="7">
        <v>6477</v>
      </c>
      <c r="F21" s="7">
        <v>9095</v>
      </c>
      <c r="G21" s="7">
        <v>5866</v>
      </c>
      <c r="H21" s="7">
        <v>8993</v>
      </c>
      <c r="I21" s="7">
        <v>2648</v>
      </c>
      <c r="J21" s="7">
        <v>8868</v>
      </c>
      <c r="K21" s="7">
        <v>2004</v>
      </c>
      <c r="L21" s="7">
        <v>24460</v>
      </c>
      <c r="M21" s="7">
        <v>33580</v>
      </c>
      <c r="N21" s="6">
        <v>22556</v>
      </c>
    </row>
    <row r="22" spans="1:14" s="4" customFormat="1" ht="12.75">
      <c r="A22" s="5" t="s">
        <v>11</v>
      </c>
      <c r="B22" s="6">
        <f t="shared" si="2"/>
        <v>116543</v>
      </c>
      <c r="C22" s="7">
        <v>2507</v>
      </c>
      <c r="D22" s="7">
        <v>2330</v>
      </c>
      <c r="E22" s="7">
        <v>6002</v>
      </c>
      <c r="F22" s="7">
        <v>8625</v>
      </c>
      <c r="G22" s="7">
        <v>5302</v>
      </c>
      <c r="H22" s="7">
        <v>7468</v>
      </c>
      <c r="I22" s="7">
        <v>2657</v>
      </c>
      <c r="J22" s="7">
        <v>8527</v>
      </c>
      <c r="K22" s="7">
        <v>1460</v>
      </c>
      <c r="L22" s="7">
        <v>20040</v>
      </c>
      <c r="M22" s="7">
        <v>26893</v>
      </c>
      <c r="N22" s="6">
        <v>24732</v>
      </c>
    </row>
    <row r="23" spans="1:14" s="4" customFormat="1" ht="12.75">
      <c r="A23" s="21" t="s">
        <v>12</v>
      </c>
      <c r="B23" s="23">
        <f t="shared" si="2"/>
        <v>102724</v>
      </c>
      <c r="C23" s="22">
        <v>2012</v>
      </c>
      <c r="D23" s="22">
        <v>1987</v>
      </c>
      <c r="E23" s="22">
        <v>5556</v>
      </c>
      <c r="F23" s="22">
        <v>7498</v>
      </c>
      <c r="G23" s="22">
        <v>5030</v>
      </c>
      <c r="H23" s="22">
        <v>6335</v>
      </c>
      <c r="I23" s="22">
        <v>2162</v>
      </c>
      <c r="J23" s="22">
        <v>8920</v>
      </c>
      <c r="K23" s="22">
        <v>1595</v>
      </c>
      <c r="L23" s="22">
        <v>19059</v>
      </c>
      <c r="M23" s="22">
        <v>25435</v>
      </c>
      <c r="N23" s="23">
        <v>17135</v>
      </c>
    </row>
    <row r="24" s="4" customFormat="1" ht="15" customHeight="1">
      <c r="A24" s="9" t="s">
        <v>31</v>
      </c>
    </row>
    <row r="25" s="4" customFormat="1" ht="12.75">
      <c r="A25" s="10" t="s">
        <v>32</v>
      </c>
    </row>
    <row r="26" ht="12.75">
      <c r="A26" s="10"/>
    </row>
    <row r="27" ht="12.75">
      <c r="C27" s="16"/>
    </row>
  </sheetData>
  <mergeCells count="13"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2004-11-27T05:21:17Z</cp:lastPrinted>
  <dcterms:created xsi:type="dcterms:W3CDTF">1997-01-08T22:48:59Z</dcterms:created>
  <dcterms:modified xsi:type="dcterms:W3CDTF">2005-02-22T08:10:43Z</dcterms:modified>
  <cp:category/>
  <cp:version/>
  <cp:contentType/>
  <cp:contentStatus/>
</cp:coreProperties>
</file>