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V:\S都市整備部\S市街地整備課\共通\005_地区計画係\01 地区計画届出受付台帳\電子申請様式\"/>
    </mc:Choice>
  </mc:AlternateContent>
  <xr:revisionPtr revIDLastSave="0" documentId="13_ncr:1_{F01F39C3-2315-40D6-B175-7F4B04FEF53E}" xr6:coauthVersionLast="47" xr6:coauthVersionMax="47" xr10:uidLastSave="{00000000-0000-0000-0000-000000000000}"/>
  <bookViews>
    <workbookView xWindow="-110" yWindow="-110" windowWidth="19420" windowHeight="11500" tabRatio="824" xr2:uid="{F7CE1C5A-CACB-4C19-8748-C509ECA5D9B5}"/>
  </bookViews>
  <sheets>
    <sheet name="記入用シート" sheetId="2" r:id="rId1"/>
    <sheet name="記入例" sheetId="17" r:id="rId2"/>
    <sheet name="帳票型入力画面" sheetId="8" state="hidden" r:id="rId3"/>
    <sheet name="【地区計画】行為の届出書（出力）" sheetId="9" r:id="rId4"/>
    <sheet name="【沿道地区計画】行為の届出書（出力）" sheetId="15" r:id="rId5"/>
    <sheet name="帳票届出書（入力不可）" sheetId="7" state="hidden" r:id="rId6"/>
  </sheets>
  <definedNames>
    <definedName name="_xlnm.Print_Area" localSheetId="4">'【沿道地区計画】行為の届出書（出力）'!$A$1:$T$57</definedName>
    <definedName name="_xlnm.Print_Area" localSheetId="3">'【地区計画】行為の届出書（出力）'!$A$1:$S$54</definedName>
    <definedName name="_xlnm.Print_Area" localSheetId="0">記入用シート!$A$1:$Q$51</definedName>
    <definedName name="_xlnm.Print_Area" localSheetId="1">記入例!$A$1:$Q$52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 i="15" l="1"/>
  <c r="M4" i="9"/>
  <c r="P41" i="2"/>
  <c r="I25" i="15"/>
  <c r="H25" i="9"/>
  <c r="G56" i="15"/>
  <c r="G57" i="15"/>
  <c r="G55" i="15"/>
  <c r="F53" i="9"/>
  <c r="F54" i="9"/>
  <c r="F52" i="9"/>
  <c r="P4" i="2"/>
  <c r="F38" i="15"/>
  <c r="K40" i="15"/>
  <c r="K39" i="15"/>
  <c r="N38" i="15"/>
  <c r="I38" i="15"/>
  <c r="J36" i="9"/>
  <c r="J35" i="9"/>
  <c r="H34" i="9"/>
  <c r="M34" i="9"/>
  <c r="P50" i="17"/>
  <c r="P49" i="17"/>
  <c r="P48" i="17"/>
  <c r="P46" i="17"/>
  <c r="P45" i="17"/>
  <c r="P44" i="17"/>
  <c r="P43" i="17"/>
  <c r="P42" i="17"/>
  <c r="P41" i="17"/>
  <c r="P35" i="17"/>
  <c r="P34" i="17"/>
  <c r="P33" i="17"/>
  <c r="P32" i="17"/>
  <c r="P31" i="17"/>
  <c r="P30" i="17"/>
  <c r="P29" i="17"/>
  <c r="P28" i="17"/>
  <c r="P27" i="17"/>
  <c r="P25" i="17"/>
  <c r="P24" i="17"/>
  <c r="AA18" i="17"/>
  <c r="P17" i="17"/>
  <c r="P15" i="17"/>
  <c r="P14" i="17"/>
  <c r="P13" i="17"/>
  <c r="P12" i="17"/>
  <c r="P11" i="17"/>
  <c r="P10" i="17"/>
  <c r="P9" i="17"/>
  <c r="P8" i="17"/>
  <c r="P7" i="17"/>
  <c r="P6" i="17"/>
  <c r="P5" i="17"/>
  <c r="P4" i="17"/>
  <c r="G35" i="15"/>
  <c r="I32" i="15"/>
  <c r="L31" i="15"/>
  <c r="I31" i="15"/>
  <c r="P31" i="15" s="1"/>
  <c r="L35" i="15"/>
  <c r="L33" i="15"/>
  <c r="L34" i="15"/>
  <c r="G33" i="15"/>
  <c r="M30" i="15"/>
  <c r="J30" i="15"/>
  <c r="Q30" i="15" s="1"/>
  <c r="L29" i="15"/>
  <c r="I29" i="15"/>
  <c r="P29" i="15" s="1"/>
  <c r="L28" i="15"/>
  <c r="I28" i="15"/>
  <c r="P28" i="15" s="1"/>
  <c r="P27" i="15"/>
  <c r="K24" i="15"/>
  <c r="J23" i="15"/>
  <c r="J22" i="15"/>
  <c r="J21" i="15"/>
  <c r="J20" i="15"/>
  <c r="J19" i="15"/>
  <c r="D17" i="15"/>
  <c r="D16" i="15"/>
  <c r="D15" i="15"/>
  <c r="D14" i="15"/>
  <c r="D13" i="15"/>
  <c r="K10" i="15"/>
  <c r="K9" i="15"/>
  <c r="K8" i="15"/>
  <c r="K6" i="15"/>
  <c r="AA18" i="2"/>
  <c r="AC18" i="2" s="1"/>
  <c r="P33" i="2"/>
  <c r="P32" i="2"/>
  <c r="P31" i="2"/>
  <c r="P29" i="2"/>
  <c r="P9" i="2"/>
  <c r="P7" i="2"/>
  <c r="I23" i="9"/>
  <c r="F32" i="9"/>
  <c r="K31" i="9"/>
  <c r="F31" i="9"/>
  <c r="E34" i="9"/>
  <c r="P46" i="2"/>
  <c r="K32" i="9"/>
  <c r="L30" i="9"/>
  <c r="I30" i="9"/>
  <c r="P30" i="9" s="1"/>
  <c r="K29" i="9"/>
  <c r="H29" i="9"/>
  <c r="K28" i="9"/>
  <c r="H28" i="9"/>
  <c r="O28" i="9" s="1"/>
  <c r="O27" i="9"/>
  <c r="J24" i="9"/>
  <c r="I22" i="9"/>
  <c r="I21" i="9"/>
  <c r="I20" i="9"/>
  <c r="I19" i="9"/>
  <c r="D14" i="9"/>
  <c r="D15" i="9"/>
  <c r="D16" i="9"/>
  <c r="D17" i="9"/>
  <c r="D13" i="9"/>
  <c r="J10" i="9"/>
  <c r="J9" i="9"/>
  <c r="J8" i="9"/>
  <c r="J6" i="9"/>
  <c r="P50" i="2"/>
  <c r="P49" i="2"/>
  <c r="P48" i="2"/>
  <c r="P45" i="2"/>
  <c r="P43" i="2"/>
  <c r="P44" i="2"/>
  <c r="P42" i="2"/>
  <c r="P28" i="2"/>
  <c r="P35" i="2"/>
  <c r="P34" i="2"/>
  <c r="P30" i="2"/>
  <c r="P27" i="2"/>
  <c r="P24" i="2"/>
  <c r="P25" i="2"/>
  <c r="P15" i="2"/>
  <c r="P11" i="2"/>
  <c r="P10" i="2"/>
  <c r="P8" i="2"/>
  <c r="P17" i="2"/>
  <c r="P14" i="2"/>
  <c r="P13" i="2"/>
  <c r="P12" i="2"/>
  <c r="P5" i="2"/>
  <c r="P6" i="2"/>
  <c r="C14" i="7"/>
  <c r="F28" i="7"/>
  <c r="K32" i="7"/>
  <c r="H32" i="7"/>
  <c r="K34" i="7"/>
  <c r="I33" i="7"/>
  <c r="D32" i="7"/>
  <c r="K29" i="7"/>
  <c r="F29" i="7"/>
  <c r="I28" i="7"/>
  <c r="L27" i="7"/>
  <c r="J27" i="7"/>
  <c r="H27" i="7"/>
  <c r="L26" i="7"/>
  <c r="J26" i="7"/>
  <c r="H26" i="7"/>
  <c r="H25" i="7"/>
  <c r="J25" i="7"/>
  <c r="L25" i="7"/>
  <c r="L24" i="7"/>
  <c r="J22" i="7"/>
  <c r="G22" i="7"/>
  <c r="I21" i="7"/>
  <c r="J20" i="7"/>
  <c r="H20" i="7"/>
  <c r="H19" i="7"/>
  <c r="H18" i="7"/>
  <c r="H17" i="7"/>
  <c r="H16" i="7"/>
  <c r="J8" i="7"/>
  <c r="J9" i="7"/>
  <c r="J7" i="7"/>
  <c r="J5" i="7"/>
  <c r="J4" i="7"/>
  <c r="P36" i="2" l="1"/>
  <c r="P39" i="2"/>
  <c r="P37" i="2"/>
  <c r="B11" i="15"/>
  <c r="B11" i="9"/>
  <c r="AC18" i="17"/>
  <c r="AB18" i="17"/>
  <c r="O29" i="9"/>
  <c r="D38" i="2"/>
  <c r="D37" i="2"/>
  <c r="D39" i="2"/>
  <c r="P38" i="2"/>
  <c r="D36" i="2"/>
  <c r="AB18" i="2"/>
  <c r="D36" i="17" l="1"/>
  <c r="P36" i="17"/>
  <c r="D37" i="17"/>
  <c r="P37" i="17"/>
  <c r="D38" i="17"/>
  <c r="P38" i="17"/>
  <c r="D39" i="17"/>
  <c r="P39" i="17"/>
</calcChain>
</file>

<file path=xl/sharedStrings.xml><?xml version="1.0" encoding="utf-8"?>
<sst xmlns="http://schemas.openxmlformats.org/spreadsheetml/2006/main" count="748" uniqueCount="358">
  <si>
    <t>★こちらのシートにのみ入力し、届出書シートと記入例シートには入力しないでください。</t>
    <phoneticPr fontId="1"/>
  </si>
  <si>
    <t>入力欄</t>
    <rPh sb="0" eb="3">
      <t>ニュウリョクラン</t>
    </rPh>
    <phoneticPr fontId="1"/>
  </si>
  <si>
    <t>備考</t>
    <rPh sb="0" eb="2">
      <t>ビコウ</t>
    </rPh>
    <phoneticPr fontId="1"/>
  </si>
  <si>
    <t>行為の種別（届出の内容）</t>
    <rPh sb="0" eb="2">
      <t>コウイ</t>
    </rPh>
    <rPh sb="3" eb="5">
      <t>シュベツ</t>
    </rPh>
    <rPh sb="6" eb="8">
      <t>トドケデ</t>
    </rPh>
    <rPh sb="9" eb="11">
      <t>ナイヨウ</t>
    </rPh>
    <phoneticPr fontId="1"/>
  </si>
  <si>
    <t>行為の着手予定日より３０日前までに届出していただく必要がございます。</t>
    <rPh sb="0" eb="2">
      <t>コウイ</t>
    </rPh>
    <rPh sb="3" eb="8">
      <t>チャクシュヨテイビ</t>
    </rPh>
    <rPh sb="12" eb="13">
      <t>ニチ</t>
    </rPh>
    <rPh sb="13" eb="14">
      <t>マエ</t>
    </rPh>
    <rPh sb="17" eb="19">
      <t>トドケデ</t>
    </rPh>
    <rPh sb="25" eb="27">
      <t>ヒツヨウ</t>
    </rPh>
    <phoneticPr fontId="1"/>
  </si>
  <si>
    <t>①土地の区画形質の変更</t>
    <rPh sb="1" eb="3">
      <t>トチ</t>
    </rPh>
    <rPh sb="4" eb="8">
      <t>クカクケイシツ</t>
    </rPh>
    <rPh sb="9" eb="11">
      <t>ヘンコウ</t>
    </rPh>
    <phoneticPr fontId="1"/>
  </si>
  <si>
    <t>②建築物の建築又は工作物の建設</t>
    <rPh sb="1" eb="4">
      <t>ケンチクブツ</t>
    </rPh>
    <rPh sb="5" eb="7">
      <t>ケンチク</t>
    </rPh>
    <rPh sb="7" eb="8">
      <t>マタ</t>
    </rPh>
    <rPh sb="9" eb="12">
      <t>コウサクブツ</t>
    </rPh>
    <rPh sb="13" eb="15">
      <t>ケンセツ</t>
    </rPh>
    <phoneticPr fontId="1"/>
  </si>
  <si>
    <t>③建築物等の用途の変更</t>
    <rPh sb="1" eb="5">
      <t>ケンチクブツトウ</t>
    </rPh>
    <rPh sb="6" eb="8">
      <t>ヨウト</t>
    </rPh>
    <rPh sb="9" eb="11">
      <t>ヘンコウ</t>
    </rPh>
    <phoneticPr fontId="1"/>
  </si>
  <si>
    <t>④建築物等の形態又は意匠の制限</t>
    <rPh sb="1" eb="5">
      <t>ケンチクブツトウ</t>
    </rPh>
    <rPh sb="6" eb="9">
      <t>ケイタイマタ</t>
    </rPh>
    <rPh sb="10" eb="12">
      <t>イショウ</t>
    </rPh>
    <rPh sb="13" eb="15">
      <t>セイゲン</t>
    </rPh>
    <phoneticPr fontId="1"/>
  </si>
  <si>
    <t>⑤木竹の伐採</t>
    <rPh sb="1" eb="3">
      <t>モクチク</t>
    </rPh>
    <rPh sb="4" eb="6">
      <t>バッサイ</t>
    </rPh>
    <phoneticPr fontId="1"/>
  </si>
  <si>
    <t>行為の種別（建築物の建築・工作物の建築）</t>
    <rPh sb="0" eb="2">
      <t>コウイ</t>
    </rPh>
    <rPh sb="3" eb="5">
      <t>シュベツ</t>
    </rPh>
    <rPh sb="6" eb="9">
      <t>ケンチクブツ</t>
    </rPh>
    <rPh sb="10" eb="12">
      <t>ケンチク</t>
    </rPh>
    <rPh sb="13" eb="16">
      <t>コウサクブツ</t>
    </rPh>
    <rPh sb="17" eb="19">
      <t>ケンチク</t>
    </rPh>
    <phoneticPr fontId="1"/>
  </si>
  <si>
    <t>木</t>
    <rPh sb="0" eb="1">
      <t>モク</t>
    </rPh>
    <phoneticPr fontId="1"/>
  </si>
  <si>
    <t>建築物の建築</t>
    <rPh sb="0" eb="3">
      <t>ケンチクブツ</t>
    </rPh>
    <rPh sb="4" eb="6">
      <t>ケンチク</t>
    </rPh>
    <phoneticPr fontId="1"/>
  </si>
  <si>
    <t>工作物の建築</t>
    <rPh sb="0" eb="3">
      <t>コウサクブツ</t>
    </rPh>
    <rPh sb="4" eb="6">
      <t>ケンチク</t>
    </rPh>
    <phoneticPr fontId="1"/>
  </si>
  <si>
    <t>建築物・工作物</t>
    <rPh sb="0" eb="3">
      <t>ケンチクブツ</t>
    </rPh>
    <rPh sb="4" eb="7">
      <t>コウサクブツ</t>
    </rPh>
    <phoneticPr fontId="1"/>
  </si>
  <si>
    <t>該当箇所のみ入力してください。</t>
    <rPh sb="0" eb="4">
      <t>ガイトウカショ</t>
    </rPh>
    <rPh sb="6" eb="8">
      <t>ニュウリョク</t>
    </rPh>
    <phoneticPr fontId="1"/>
  </si>
  <si>
    <t>新築</t>
    <rPh sb="0" eb="2">
      <t>シンチク</t>
    </rPh>
    <phoneticPr fontId="1"/>
  </si>
  <si>
    <t>①</t>
    <phoneticPr fontId="1"/>
  </si>
  <si>
    <t>改築</t>
    <rPh sb="0" eb="2">
      <t>カイチク</t>
    </rPh>
    <phoneticPr fontId="1"/>
  </si>
  <si>
    <t>②③④</t>
    <phoneticPr fontId="1"/>
  </si>
  <si>
    <t>増築</t>
    <rPh sb="0" eb="2">
      <t>ゾウチク</t>
    </rPh>
    <phoneticPr fontId="1"/>
  </si>
  <si>
    <t>移転</t>
    <rPh sb="0" eb="2">
      <t>イテン</t>
    </rPh>
    <phoneticPr fontId="1"/>
  </si>
  <si>
    <t>③</t>
    <phoneticPr fontId="1"/>
  </si>
  <si>
    <t>④</t>
    <phoneticPr fontId="1"/>
  </si>
  <si>
    <t>別記様式第１（第10条関係）</t>
    <rPh sb="0" eb="4">
      <t>ベッキヨウシキ</t>
    </rPh>
    <rPh sb="4" eb="5">
      <t>ダイ</t>
    </rPh>
    <rPh sb="7" eb="8">
      <t>ダイ</t>
    </rPh>
    <rPh sb="10" eb="11">
      <t>ジョウ</t>
    </rPh>
    <rPh sb="11" eb="13">
      <t>カンケイ</t>
    </rPh>
    <phoneticPr fontId="1"/>
  </si>
  <si>
    <t>地区計画の区域内における行為の届出書</t>
    <phoneticPr fontId="1"/>
  </si>
  <si>
    <t>杉並区長殿</t>
    <rPh sb="0" eb="4">
      <t>スギナミクチョウ</t>
    </rPh>
    <rPh sb="4" eb="5">
      <t>ドノ</t>
    </rPh>
    <phoneticPr fontId="1"/>
  </si>
  <si>
    <t>届出者</t>
    <rPh sb="0" eb="3">
      <t>トドケデシャ</t>
    </rPh>
    <phoneticPr fontId="1"/>
  </si>
  <si>
    <t>都市計画法第58条の２第１項の規定に基づき、</t>
    <rPh sb="0" eb="4">
      <t>トシケイカク</t>
    </rPh>
    <rPh sb="4" eb="5">
      <t>ホウ</t>
    </rPh>
    <rPh sb="5" eb="6">
      <t>ダイ</t>
    </rPh>
    <rPh sb="8" eb="9">
      <t>ジョウ</t>
    </rPh>
    <rPh sb="11" eb="12">
      <t>ダイ</t>
    </rPh>
    <rPh sb="13" eb="14">
      <t>コウ</t>
    </rPh>
    <rPh sb="15" eb="17">
      <t>キテイ</t>
    </rPh>
    <rPh sb="18" eb="19">
      <t>モト</t>
    </rPh>
    <phoneticPr fontId="1"/>
  </si>
  <si>
    <t>について、下記により届け出ます。</t>
    <rPh sb="5" eb="7">
      <t>カキ</t>
    </rPh>
    <rPh sb="10" eb="11">
      <t>トド</t>
    </rPh>
    <rPh sb="12" eb="13">
      <t>デ</t>
    </rPh>
    <phoneticPr fontId="1"/>
  </si>
  <si>
    <t>記</t>
    <rPh sb="0" eb="1">
      <t>キ</t>
    </rPh>
    <phoneticPr fontId="1"/>
  </si>
  <si>
    <t>行　為　の　場　所</t>
    <rPh sb="0" eb="1">
      <t>ギョウ</t>
    </rPh>
    <rPh sb="2" eb="3">
      <t>タメ</t>
    </rPh>
    <rPh sb="6" eb="7">
      <t>バ</t>
    </rPh>
    <rPh sb="8" eb="9">
      <t>ショ</t>
    </rPh>
    <phoneticPr fontId="1"/>
  </si>
  <si>
    <t>行為の着手予定日</t>
    <rPh sb="0" eb="2">
      <t>コウイ</t>
    </rPh>
    <rPh sb="3" eb="8">
      <t>チャクシュヨテイビ</t>
    </rPh>
    <phoneticPr fontId="1"/>
  </si>
  <si>
    <t>行為の完了予定日</t>
    <rPh sb="0" eb="2">
      <t>コウイ</t>
    </rPh>
    <rPh sb="3" eb="8">
      <t>カンリョウヨテイビ</t>
    </rPh>
    <phoneticPr fontId="1"/>
  </si>
  <si>
    <t>設計又は施工方法</t>
    <rPh sb="0" eb="3">
      <t>セッケイマタ</t>
    </rPh>
    <rPh sb="4" eb="8">
      <t>セコウホウホウ</t>
    </rPh>
    <phoneticPr fontId="1"/>
  </si>
  <si>
    <t>(1)土地の区画形質の変更</t>
    <rPh sb="3" eb="5">
      <t>トチ</t>
    </rPh>
    <rPh sb="6" eb="10">
      <t>クカクケイシツ</t>
    </rPh>
    <rPh sb="11" eb="13">
      <t>ヘンコウ</t>
    </rPh>
    <phoneticPr fontId="1"/>
  </si>
  <si>
    <t>区域の面積　　　　　　　　　　　　　</t>
    <rPh sb="0" eb="2">
      <t>クイキ</t>
    </rPh>
    <rPh sb="3" eb="5">
      <t>メンセキ</t>
    </rPh>
    <phoneticPr fontId="1"/>
  </si>
  <si>
    <t>(2)建築物の建築
又は工作物の建設</t>
    <rPh sb="3" eb="6">
      <t>ケンチクブツ</t>
    </rPh>
    <rPh sb="7" eb="9">
      <t>ケンチク</t>
    </rPh>
    <rPh sb="10" eb="11">
      <t>マタ</t>
    </rPh>
    <rPh sb="12" eb="15">
      <t>コウサクブツ</t>
    </rPh>
    <rPh sb="16" eb="18">
      <t>ケンセツ</t>
    </rPh>
    <phoneticPr fontId="1"/>
  </si>
  <si>
    <t>(イ)行為の種別</t>
    <rPh sb="3" eb="5">
      <t>コウイ</t>
    </rPh>
    <rPh sb="6" eb="8">
      <t>シュベツ</t>
    </rPh>
    <phoneticPr fontId="1"/>
  </si>
  <si>
    <t>（ロ）設計の概要</t>
    <rPh sb="3" eb="5">
      <t>セッケイ</t>
    </rPh>
    <rPh sb="6" eb="8">
      <t>ガイヨウ</t>
    </rPh>
    <phoneticPr fontId="1"/>
  </si>
  <si>
    <t>届出部分</t>
    <rPh sb="0" eb="4">
      <t>トドケデブブン</t>
    </rPh>
    <phoneticPr fontId="1"/>
  </si>
  <si>
    <t>届出以外の部分</t>
    <rPh sb="0" eb="4">
      <t>トドケデイガイ</t>
    </rPh>
    <rPh sb="5" eb="7">
      <t>ブブン</t>
    </rPh>
    <phoneticPr fontId="1"/>
  </si>
  <si>
    <t>合計</t>
    <rPh sb="0" eb="2">
      <t>ゴウケイ</t>
    </rPh>
    <phoneticPr fontId="1"/>
  </si>
  <si>
    <t>(i)敷地面積</t>
    <rPh sb="3" eb="7">
      <t>シキチメンセキ</t>
    </rPh>
    <phoneticPr fontId="1"/>
  </si>
  <si>
    <t>(ii)建築又は建設面積</t>
    <rPh sb="4" eb="7">
      <t>ケンチクマタ</t>
    </rPh>
    <rPh sb="8" eb="12">
      <t>ケンセツメンセキ</t>
    </rPh>
    <phoneticPr fontId="1"/>
  </si>
  <si>
    <t>(iii)延べ面積</t>
    <rPh sb="5" eb="6">
      <t>ノ</t>
    </rPh>
    <rPh sb="7" eb="9">
      <t>メンセキ</t>
    </rPh>
    <phoneticPr fontId="1"/>
  </si>
  <si>
    <t>(iv)高さ地盤面から</t>
    <rPh sb="4" eb="5">
      <t>タカ</t>
    </rPh>
    <rPh sb="6" eb="9">
      <t>ジバンメン</t>
    </rPh>
    <phoneticPr fontId="1"/>
  </si>
  <si>
    <t>(vi)用途</t>
    <rPh sb="4" eb="6">
      <t>ヨウト</t>
    </rPh>
    <phoneticPr fontId="1"/>
  </si>
  <si>
    <t>(v)緑化施設の面積</t>
    <rPh sb="3" eb="7">
      <t>リョクカシセツ</t>
    </rPh>
    <rPh sb="8" eb="10">
      <t>メンセキ</t>
    </rPh>
    <phoneticPr fontId="1"/>
  </si>
  <si>
    <t>(vii)垣又はさくの構造</t>
    <rPh sb="5" eb="6">
      <t>カキ</t>
    </rPh>
    <rPh sb="6" eb="7">
      <t>マタ</t>
    </rPh>
    <rPh sb="11" eb="13">
      <t>コウゾウ</t>
    </rPh>
    <phoneticPr fontId="1"/>
  </si>
  <si>
    <t>(3)建築物等の用途の変更</t>
    <rPh sb="3" eb="7">
      <t>ケンチクブツトウ</t>
    </rPh>
    <rPh sb="8" eb="10">
      <t>ヨウト</t>
    </rPh>
    <rPh sb="11" eb="13">
      <t>ヘンコウ</t>
    </rPh>
    <phoneticPr fontId="1"/>
  </si>
  <si>
    <t>(ｲ)変更部分の延べ面積</t>
    <rPh sb="3" eb="7">
      <t>ヘンコウブブン</t>
    </rPh>
    <rPh sb="8" eb="9">
      <t>ノ</t>
    </rPh>
    <rPh sb="10" eb="12">
      <t>メンセキ</t>
    </rPh>
    <phoneticPr fontId="1"/>
  </si>
  <si>
    <t>(ﾛ)変更前の用途</t>
    <rPh sb="3" eb="6">
      <t>ヘンコウマエ</t>
    </rPh>
    <rPh sb="7" eb="9">
      <t>ヨウト</t>
    </rPh>
    <phoneticPr fontId="1"/>
  </si>
  <si>
    <t>(ﾊ)変更後の用途</t>
    <rPh sb="3" eb="6">
      <t>ヘンコウゴ</t>
    </rPh>
    <rPh sb="7" eb="9">
      <t>ヨウト</t>
    </rPh>
    <phoneticPr fontId="1"/>
  </si>
  <si>
    <t>(4)建築物等の形態又は意匠の変更</t>
    <rPh sb="3" eb="7">
      <t>ケンチクブツトウ</t>
    </rPh>
    <rPh sb="8" eb="11">
      <t>ケイタイマタ</t>
    </rPh>
    <rPh sb="12" eb="14">
      <t>イショウ</t>
    </rPh>
    <rPh sb="15" eb="17">
      <t>ヘンコウ</t>
    </rPh>
    <phoneticPr fontId="1"/>
  </si>
  <si>
    <t>(5)木竹の伐採</t>
    <rPh sb="3" eb="5">
      <t>モクチク</t>
    </rPh>
    <rPh sb="6" eb="8">
      <t>バッサイ</t>
    </rPh>
    <phoneticPr fontId="1"/>
  </si>
  <si>
    <t xml:space="preserve">伐採面積                                　      </t>
    <rPh sb="0" eb="4">
      <t>バッサイメンセキ</t>
    </rPh>
    <phoneticPr fontId="1"/>
  </si>
  <si>
    <t>一戸建ての住宅</t>
    <rPh sb="0" eb="3">
      <t>イッコダ</t>
    </rPh>
    <rPh sb="5" eb="7">
      <t>ジュウタク</t>
    </rPh>
    <phoneticPr fontId="1"/>
  </si>
  <si>
    <t>別記様式第１（第10条関係）</t>
  </si>
  <si>
    <t>地区計画の区域内における行為の届出書</t>
  </si>
  <si>
    <t>杉並区長殿</t>
  </si>
  <si>
    <t>届出者</t>
  </si>
  <si>
    <t>　住所</t>
  </si>
  <si>
    <t>杉並区阿佐ヶ谷南1-15-1</t>
  </si>
  <si>
    <t>　氏名</t>
  </si>
  <si>
    <t>都市計画法第58条の２第１項の規定に基づき、</t>
  </si>
  <si>
    <t>について、下記により届け出ます。</t>
  </si>
  <si>
    <t>記</t>
  </si>
  <si>
    <t>行　為　の　場　所</t>
  </si>
  <si>
    <t>行為の着手予定日</t>
  </si>
  <si>
    <t>行為の完了予定日</t>
  </si>
  <si>
    <t>設計又は施工方法</t>
  </si>
  <si>
    <t>(1)土地の区画形質の変更</t>
  </si>
  <si>
    <t>区域の面積　　　　　　　　　　　　　</t>
  </si>
  <si>
    <t>(2)建築物の建築
又は工作物の建設</t>
  </si>
  <si>
    <t>(イ)行為の種別</t>
  </si>
  <si>
    <t>（ロ）設計の概要</t>
  </si>
  <si>
    <t>届出部分</t>
  </si>
  <si>
    <t>届出以外の部分</t>
  </si>
  <si>
    <t>合計</t>
  </si>
  <si>
    <t>(i)敷地面積</t>
  </si>
  <si>
    <t>(ii)建築又は建設面積</t>
  </si>
  <si>
    <t>(iii)延べ面積</t>
  </si>
  <si>
    <t>(iv)高さ地盤面から</t>
  </si>
  <si>
    <t>(vi)用途</t>
  </si>
  <si>
    <t>(v)緑化施設の面積</t>
  </si>
  <si>
    <t>(vii)垣又はさくの構造</t>
  </si>
  <si>
    <t>(3)建築物等の用途の変更</t>
  </si>
  <si>
    <t>(ｲ)変更部分の延べ面積</t>
  </si>
  <si>
    <t>(ﾛ)変更前の用途</t>
  </si>
  <si>
    <t>(ﾊ)変更後の用途</t>
  </si>
  <si>
    <t>(4)建築物等の形態又は意匠の変更</t>
  </si>
  <si>
    <t>(5)木竹の伐採</t>
  </si>
  <si>
    <t xml:space="preserve">伐採面積                                　      </t>
  </si>
  <si>
    <t>●連絡先</t>
  </si>
  <si>
    <t>住　　所</t>
  </si>
  <si>
    <t>氏　　名</t>
  </si>
  <si>
    <t>電話番号</t>
  </si>
  <si>
    <t>03-3312-2111</t>
  </si>
  <si>
    <t>杉並二郎</t>
    <rPh sb="0" eb="4">
      <t>スギナミジロウ</t>
    </rPh>
    <phoneticPr fontId="1"/>
  </si>
  <si>
    <t>㎡</t>
    <phoneticPr fontId="1"/>
  </si>
  <si>
    <t>㎡)</t>
    <phoneticPr fontId="1"/>
  </si>
  <si>
    <t>杉並区</t>
    <rPh sb="0" eb="3">
      <t>スギナミク</t>
    </rPh>
    <phoneticPr fontId="1"/>
  </si>
  <si>
    <t>届出年月日</t>
    <rPh sb="0" eb="5">
      <t>トドケデネンガッピ</t>
    </rPh>
    <phoneticPr fontId="1"/>
  </si>
  <si>
    <t>　届出人住所</t>
    <rPh sb="1" eb="4">
      <t>トドケデニン</t>
    </rPh>
    <rPh sb="4" eb="6">
      <t>ジュウショ</t>
    </rPh>
    <phoneticPr fontId="1"/>
  </si>
  <si>
    <t>　届出人氏名</t>
    <rPh sb="1" eb="4">
      <t>トドケデニン</t>
    </rPh>
    <rPh sb="4" eb="6">
      <t>シメイ</t>
    </rPh>
    <phoneticPr fontId="1"/>
  </si>
  <si>
    <t>（届け出先住居表示）</t>
    <rPh sb="1" eb="2">
      <t>トド</t>
    </rPh>
    <rPh sb="3" eb="5">
      <t>デサキ</t>
    </rPh>
    <rPh sb="5" eb="9">
      <t>ジュウキョヒョウジ</t>
    </rPh>
    <phoneticPr fontId="1"/>
  </si>
  <si>
    <t>（届け出先地番）</t>
    <rPh sb="1" eb="2">
      <t>トド</t>
    </rPh>
    <rPh sb="3" eb="5">
      <t>デサキ</t>
    </rPh>
    <rPh sb="5" eb="7">
      <t>チバン</t>
    </rPh>
    <phoneticPr fontId="1"/>
  </si>
  <si>
    <t>入力例　2026/6/19</t>
    <rPh sb="0" eb="3">
      <t>ニュウリョクレイ</t>
    </rPh>
    <phoneticPr fontId="1"/>
  </si>
  <si>
    <t>申請者名１</t>
    <rPh sb="0" eb="4">
      <t>シンセイシャメイ</t>
    </rPh>
    <phoneticPr fontId="1"/>
  </si>
  <si>
    <t>申請者名２</t>
    <rPh sb="0" eb="4">
      <t>シンセイシャメイ</t>
    </rPh>
    <phoneticPr fontId="1"/>
  </si>
  <si>
    <t>申請者名３</t>
    <rPh sb="0" eb="4">
      <t>シンセイシャメイ</t>
    </rPh>
    <phoneticPr fontId="1"/>
  </si>
  <si>
    <t>申請者名はこの三段に入力できます</t>
    <rPh sb="0" eb="4">
      <t>シンセイシャメイ</t>
    </rPh>
    <rPh sb="7" eb="9">
      <t>サンダン</t>
    </rPh>
    <rPh sb="10" eb="12">
      <t>ニュウリョク</t>
    </rPh>
    <phoneticPr fontId="1"/>
  </si>
  <si>
    <t>入力例　2026/6/19　</t>
    <rPh sb="0" eb="3">
      <t>ニュウリョクレイ</t>
    </rPh>
    <phoneticPr fontId="1"/>
  </si>
  <si>
    <t>入力例　2026/6/19　着手予定の30日以上前に提出する必要があります</t>
    <rPh sb="0" eb="3">
      <t>ニュウリョクレイ</t>
    </rPh>
    <rPh sb="14" eb="18">
      <t>チャクシュヨテイ</t>
    </rPh>
    <rPh sb="21" eb="25">
      <t>ニチイジョウマエ</t>
    </rPh>
    <rPh sb="26" eb="28">
      <t>テイシュツ</t>
    </rPh>
    <rPh sb="30" eb="32">
      <t>ヒツヨウ</t>
    </rPh>
    <phoneticPr fontId="1"/>
  </si>
  <si>
    <t>土地の区画形質の変更の届出の場合入力してください</t>
    <rPh sb="0" eb="2">
      <t>トチ</t>
    </rPh>
    <rPh sb="3" eb="5">
      <t>クカク</t>
    </rPh>
    <rPh sb="5" eb="7">
      <t>ケイシツ</t>
    </rPh>
    <rPh sb="8" eb="10">
      <t>ヘンコウ</t>
    </rPh>
    <rPh sb="11" eb="13">
      <t>トドケデ</t>
    </rPh>
    <rPh sb="14" eb="16">
      <t>バアイ</t>
    </rPh>
    <rPh sb="16" eb="18">
      <t>ニュウリョク</t>
    </rPh>
    <phoneticPr fontId="1"/>
  </si>
  <si>
    <t>鉄骨</t>
    <rPh sb="0" eb="2">
      <t>テッコツ</t>
    </rPh>
    <phoneticPr fontId="1"/>
  </si>
  <si>
    <t>鉄骨鉄筋コンクリート</t>
    <rPh sb="0" eb="2">
      <t>テッコツ</t>
    </rPh>
    <rPh sb="2" eb="4">
      <t>テッキン</t>
    </rPh>
    <phoneticPr fontId="1"/>
  </si>
  <si>
    <t>鉄筋コンクリート</t>
    <rPh sb="0" eb="2">
      <t>テッキン</t>
    </rPh>
    <phoneticPr fontId="1"/>
  </si>
  <si>
    <t>建物構造（ﾌﾟﾙﾀﾞｳﾝ）および階数（数値）を入力してください</t>
    <rPh sb="0" eb="2">
      <t>タテモノ</t>
    </rPh>
    <rPh sb="2" eb="4">
      <t>コウゾウ</t>
    </rPh>
    <rPh sb="16" eb="18">
      <t>カイスウ</t>
    </rPh>
    <rPh sb="19" eb="21">
      <t>スウチ</t>
    </rPh>
    <rPh sb="23" eb="25">
      <t>ニュウリョク</t>
    </rPh>
    <phoneticPr fontId="1"/>
  </si>
  <si>
    <t>(</t>
    <phoneticPr fontId="1"/>
  </si>
  <si>
    <t>)(</t>
    <phoneticPr fontId="1"/>
  </si>
  <si>
    <t>)</t>
    <phoneticPr fontId="1"/>
  </si>
  <si>
    <t>行為の種別をﾌﾟﾙﾀﾞｳﾝから選択</t>
    <rPh sb="0" eb="2">
      <t>コウイ</t>
    </rPh>
    <rPh sb="3" eb="5">
      <t>シュベツ</t>
    </rPh>
    <rPh sb="15" eb="17">
      <t>センタク</t>
    </rPh>
    <phoneticPr fontId="1"/>
  </si>
  <si>
    <t>例　建築物の建築　新築</t>
    <rPh sb="0" eb="1">
      <t>レイ</t>
    </rPh>
    <rPh sb="9" eb="11">
      <t>シンチク</t>
    </rPh>
    <phoneticPr fontId="1"/>
  </si>
  <si>
    <t>敷地面積の入力は「土地の区画形質」は不要です</t>
    <rPh sb="0" eb="4">
      <t>シキチメンセキ</t>
    </rPh>
    <rPh sb="5" eb="7">
      <t>ニュウリョク</t>
    </rPh>
    <rPh sb="18" eb="20">
      <t>フヨウ</t>
    </rPh>
    <phoneticPr fontId="1"/>
  </si>
  <si>
    <t>延べ面積は「土地の区画形質」は不要です</t>
    <rPh sb="0" eb="1">
      <t>ノ</t>
    </rPh>
    <rPh sb="2" eb="4">
      <t>メンセキ</t>
    </rPh>
    <rPh sb="15" eb="17">
      <t>フヨウ</t>
    </rPh>
    <phoneticPr fontId="1"/>
  </si>
  <si>
    <t>建築又は建設面積は「土地の区画形質」は不要です</t>
    <rPh sb="19" eb="21">
      <t>フヨウ</t>
    </rPh>
    <phoneticPr fontId="1"/>
  </si>
  <si>
    <t>容積対象面積を記入してください</t>
    <rPh sb="0" eb="6">
      <t>ヨウセキタイショウメンセキ</t>
    </rPh>
    <rPh sb="7" eb="9">
      <t>キニュウ</t>
    </rPh>
    <phoneticPr fontId="1"/>
  </si>
  <si>
    <t>※ﾌﾟﾙﾀﾞｳﾝに構造がない場合▢に入力、リストに追加されます</t>
    <rPh sb="9" eb="11">
      <t>コウゾウ</t>
    </rPh>
    <rPh sb="14" eb="16">
      <t>バアイ</t>
    </rPh>
    <rPh sb="18" eb="20">
      <t>ニュウリョク</t>
    </rPh>
    <rPh sb="25" eb="27">
      <t>ツイカ</t>
    </rPh>
    <phoneticPr fontId="1"/>
  </si>
  <si>
    <t>（左）確認申請上の建築物最高高さを記載してください。（右）建物の用途を入力してください。例　一戸建ての住宅　「土地の区画形質」は不要です</t>
    <rPh sb="1" eb="2">
      <t>ヒダリ</t>
    </rPh>
    <rPh sb="3" eb="8">
      <t>カクニンシンセイジョウ</t>
    </rPh>
    <rPh sb="9" eb="12">
      <t>ケンチクブツ</t>
    </rPh>
    <rPh sb="12" eb="15">
      <t>サイコウタカ</t>
    </rPh>
    <rPh sb="17" eb="19">
      <t>キサイ</t>
    </rPh>
    <rPh sb="27" eb="28">
      <t>ミギ</t>
    </rPh>
    <rPh sb="29" eb="31">
      <t>タテモノ</t>
    </rPh>
    <rPh sb="32" eb="34">
      <t>ヨウト</t>
    </rPh>
    <rPh sb="35" eb="37">
      <t>ニュウリョク</t>
    </rPh>
    <rPh sb="44" eb="45">
      <t>レイ</t>
    </rPh>
    <rPh sb="46" eb="49">
      <t>イッコダ</t>
    </rPh>
    <rPh sb="51" eb="53">
      <t>ジュウタク</t>
    </rPh>
    <phoneticPr fontId="1"/>
  </si>
  <si>
    <t>（左）阿佐ヶ谷駅北東地区で緑化率の対象となる場合入力</t>
    <rPh sb="1" eb="2">
      <t>ヒダリ</t>
    </rPh>
    <rPh sb="3" eb="7">
      <t>アサガヤ</t>
    </rPh>
    <rPh sb="7" eb="8">
      <t>エキ</t>
    </rPh>
    <rPh sb="8" eb="12">
      <t>ホクトウチク</t>
    </rPh>
    <rPh sb="13" eb="16">
      <t>リョクカリツ</t>
    </rPh>
    <rPh sb="17" eb="19">
      <t>タイショウ</t>
    </rPh>
    <rPh sb="22" eb="24">
      <t>バアイ</t>
    </rPh>
    <rPh sb="24" eb="26">
      <t>ニュウリョク</t>
    </rPh>
    <phoneticPr fontId="1"/>
  </si>
  <si>
    <t>「建築物等の用途の変更」の入力してください。</t>
    <phoneticPr fontId="1"/>
  </si>
  <si>
    <t>（左）確認申請上の用途変更部分の申請面積（中央）変更前の用途　例　店舗　（右）　変更後の用途　例　飲食店</t>
    <rPh sb="1" eb="2">
      <t>ヒダリ</t>
    </rPh>
    <rPh sb="3" eb="7">
      <t>カクニンシンセイ</t>
    </rPh>
    <rPh sb="7" eb="8">
      <t>ジョウ</t>
    </rPh>
    <rPh sb="9" eb="11">
      <t>ヨウト</t>
    </rPh>
    <rPh sb="11" eb="13">
      <t>ヘンコウ</t>
    </rPh>
    <rPh sb="13" eb="15">
      <t>ブブン</t>
    </rPh>
    <rPh sb="16" eb="18">
      <t>シンセイ</t>
    </rPh>
    <rPh sb="18" eb="20">
      <t>メンセキ</t>
    </rPh>
    <rPh sb="21" eb="23">
      <t>チュウオウ</t>
    </rPh>
    <rPh sb="24" eb="27">
      <t>ヘンコウマエ</t>
    </rPh>
    <rPh sb="28" eb="30">
      <t>ヨウト</t>
    </rPh>
    <rPh sb="31" eb="32">
      <t>レイ</t>
    </rPh>
    <rPh sb="33" eb="35">
      <t>テンポ</t>
    </rPh>
    <rPh sb="37" eb="38">
      <t>ミギ</t>
    </rPh>
    <rPh sb="40" eb="43">
      <t>ヘンコウゴ</t>
    </rPh>
    <rPh sb="44" eb="46">
      <t>ヨウト</t>
    </rPh>
    <rPh sb="47" eb="48">
      <t>レイ</t>
    </rPh>
    <rPh sb="49" eb="52">
      <t>インショクテン</t>
    </rPh>
    <phoneticPr fontId="1"/>
  </si>
  <si>
    <t>変更の内容</t>
    <rPh sb="0" eb="2">
      <t>ヘンコウ</t>
    </rPh>
    <rPh sb="3" eb="5">
      <t>ナイヨウ</t>
    </rPh>
    <phoneticPr fontId="1"/>
  </si>
  <si>
    <t>「建築物等の形態又は意匠の変更」の内容　例　外壁の模様替え</t>
    <rPh sb="17" eb="19">
      <t>ナイヨウ</t>
    </rPh>
    <rPh sb="20" eb="21">
      <t>レイ</t>
    </rPh>
    <rPh sb="22" eb="24">
      <t>ガイヘキ</t>
    </rPh>
    <rPh sb="25" eb="28">
      <t>モヨウガ</t>
    </rPh>
    <phoneticPr fontId="1"/>
  </si>
  <si>
    <t>階立て</t>
    <phoneticPr fontId="1"/>
  </si>
  <si>
    <t>ｍ</t>
    <phoneticPr fontId="1"/>
  </si>
  <si>
    <t>東京都杉並区阿阿佐谷南1－15－1</t>
    <rPh sb="0" eb="3">
      <t>トウキョウト</t>
    </rPh>
    <rPh sb="3" eb="6">
      <t>スギナミク</t>
    </rPh>
    <rPh sb="6" eb="7">
      <t>ア</t>
    </rPh>
    <rPh sb="7" eb="11">
      <t>アサガヤミナミ</t>
    </rPh>
    <phoneticPr fontId="1"/>
  </si>
  <si>
    <t>杉並建築株式会社</t>
    <rPh sb="0" eb="2">
      <t>スギナミ</t>
    </rPh>
    <rPh sb="2" eb="4">
      <t>ケンチク</t>
    </rPh>
    <rPh sb="4" eb="8">
      <t>カブシキカイシャ</t>
    </rPh>
    <phoneticPr fontId="1"/>
  </si>
  <si>
    <t>代表取締社長　</t>
    <rPh sb="0" eb="2">
      <t>ダイヒョウ</t>
    </rPh>
    <rPh sb="2" eb="4">
      <t>トリシマリ</t>
    </rPh>
    <rPh sb="4" eb="6">
      <t>シャチョウ</t>
    </rPh>
    <phoneticPr fontId="1"/>
  </si>
  <si>
    <t>波野　一郎　</t>
    <phoneticPr fontId="1"/>
  </si>
  <si>
    <t>阿佐谷南1－15－1</t>
    <rPh sb="0" eb="4">
      <t>アサガヤミナミ</t>
    </rPh>
    <phoneticPr fontId="1"/>
  </si>
  <si>
    <t>阿佐谷南1－9999－1</t>
    <rPh sb="0" eb="4">
      <t>アサガヤミナミ</t>
    </rPh>
    <phoneticPr fontId="1"/>
  </si>
  <si>
    <t>CB塀(H1000）</t>
    <rPh sb="2" eb="3">
      <t>ヘイ</t>
    </rPh>
    <phoneticPr fontId="1"/>
  </si>
  <si>
    <t>（右）垣又はさくの構造規制がある場合入力　例　CB塀（H=1000）※1番高い塀を記載ください</t>
    <rPh sb="1" eb="2">
      <t>ミギ</t>
    </rPh>
    <rPh sb="3" eb="5">
      <t>カキマタ</t>
    </rPh>
    <rPh sb="9" eb="11">
      <t>コウゾウ</t>
    </rPh>
    <rPh sb="11" eb="13">
      <t>キセイ</t>
    </rPh>
    <rPh sb="16" eb="18">
      <t>バアイ</t>
    </rPh>
    <rPh sb="18" eb="20">
      <t>ニュウリョク</t>
    </rPh>
    <rPh sb="21" eb="22">
      <t>レイ</t>
    </rPh>
    <rPh sb="25" eb="26">
      <t>ヘイ</t>
    </rPh>
    <rPh sb="36" eb="38">
      <t>バンタカ</t>
    </rPh>
    <rPh sb="39" eb="40">
      <t>ヘイ</t>
    </rPh>
    <rPh sb="41" eb="43">
      <t>キサイ</t>
    </rPh>
    <phoneticPr fontId="1"/>
  </si>
  <si>
    <t>店舗</t>
    <rPh sb="0" eb="2">
      <t>テンポ</t>
    </rPh>
    <phoneticPr fontId="1"/>
  </si>
  <si>
    <t>飲食</t>
    <rPh sb="0" eb="2">
      <t>インショク</t>
    </rPh>
    <phoneticPr fontId="1"/>
  </si>
  <si>
    <t>外壁塗装</t>
    <rPh sb="0" eb="4">
      <t>ガイヘキトソウ</t>
    </rPh>
    <phoneticPr fontId="1"/>
  </si>
  <si>
    <t>例 CB(H=1000)＋メッシュフェンス800 
CBでかき・さくを建てる場合は、高さもしくは段数を入力してください。</t>
    <phoneticPr fontId="1"/>
  </si>
  <si>
    <t>届出の種類を選択してください。複数の種類がある場合追加部分右の四角内に記入ください</t>
    <rPh sb="0" eb="2">
      <t>トドケデ</t>
    </rPh>
    <rPh sb="3" eb="5">
      <t>シュルイ</t>
    </rPh>
    <rPh sb="6" eb="8">
      <t>センタク</t>
    </rPh>
    <rPh sb="15" eb="17">
      <t>フクスウ</t>
    </rPh>
    <rPh sb="18" eb="20">
      <t>シュルイ</t>
    </rPh>
    <rPh sb="23" eb="25">
      <t>バアイ</t>
    </rPh>
    <rPh sb="25" eb="29">
      <t>ツイカブブン</t>
    </rPh>
    <rPh sb="29" eb="30">
      <t>ミギ</t>
    </rPh>
    <rPh sb="31" eb="34">
      <t>シカクナイ</t>
    </rPh>
    <rPh sb="35" eb="37">
      <t>キニュウ</t>
    </rPh>
    <phoneticPr fontId="1"/>
  </si>
  <si>
    <t>土地の区画形質の変更</t>
    <phoneticPr fontId="1"/>
  </si>
  <si>
    <t>杉並区では入力不要です。</t>
    <rPh sb="0" eb="3">
      <t>スギナミク</t>
    </rPh>
    <rPh sb="5" eb="9">
      <t>ニュウリョクフヨウ</t>
    </rPh>
    <phoneticPr fontId="1"/>
  </si>
  <si>
    <t>地上</t>
    <rPh sb="0" eb="2">
      <t>チジョウ</t>
    </rPh>
    <phoneticPr fontId="1"/>
  </si>
  <si>
    <t>地下</t>
    <rPh sb="0" eb="2">
      <t>チカ</t>
    </rPh>
    <phoneticPr fontId="1"/>
  </si>
  <si>
    <t>階</t>
    <rPh sb="0" eb="1">
      <t>カイ</t>
    </rPh>
    <phoneticPr fontId="1"/>
  </si>
  <si>
    <t>造</t>
    <rPh sb="0" eb="1">
      <t>ゾウ</t>
    </rPh>
    <phoneticPr fontId="1"/>
  </si>
  <si>
    <t>記入項目</t>
    <rPh sb="0" eb="2">
      <t>キニュウ</t>
    </rPh>
    <rPh sb="2" eb="4">
      <t>コウモク</t>
    </rPh>
    <phoneticPr fontId="1"/>
  </si>
  <si>
    <t>会社名：</t>
    <rPh sb="0" eb="3">
      <t>カイシャメイ</t>
    </rPh>
    <phoneticPr fontId="1"/>
  </si>
  <si>
    <t>氏名：</t>
    <rPh sb="0" eb="2">
      <t>シメイ</t>
    </rPh>
    <phoneticPr fontId="1"/>
  </si>
  <si>
    <t>番地より先が未定の場合は、その部分を「以下未定」と入力してください。</t>
    <rPh sb="0" eb="2">
      <t>バンチ</t>
    </rPh>
    <rPh sb="4" eb="5">
      <t>サキ</t>
    </rPh>
    <rPh sb="6" eb="8">
      <t>ミテイ</t>
    </rPh>
    <rPh sb="9" eb="11">
      <t>バアイ</t>
    </rPh>
    <rPh sb="16" eb="18">
      <t>ブブン</t>
    </rPh>
    <rPh sb="20" eb="24">
      <t>イカミテイ</t>
    </rPh>
    <rPh sb="26" eb="28">
      <t>ニュウリョク</t>
    </rPh>
    <phoneticPr fontId="1"/>
  </si>
  <si>
    <t>行為の届出提出日より３０日以降とする必要がございます。</t>
    <rPh sb="0" eb="2">
      <t>コウイ</t>
    </rPh>
    <rPh sb="3" eb="5">
      <t>トドケデ</t>
    </rPh>
    <rPh sb="5" eb="7">
      <t>テイシュツ</t>
    </rPh>
    <rPh sb="7" eb="8">
      <t>ビ</t>
    </rPh>
    <rPh sb="12" eb="13">
      <t>ニチ</t>
    </rPh>
    <rPh sb="13" eb="15">
      <t>イコウ</t>
    </rPh>
    <rPh sb="18" eb="20">
      <t>ヒツヨウ</t>
    </rPh>
    <phoneticPr fontId="1"/>
  </si>
  <si>
    <r>
      <t>記載</t>
    </r>
    <r>
      <rPr>
        <sz val="14"/>
        <color theme="1"/>
        <rFont val="游ゴシック"/>
        <family val="3"/>
        <charset val="128"/>
      </rPr>
      <t>チェック</t>
    </r>
    <rPh sb="0" eb="2">
      <t>キサイ</t>
    </rPh>
    <phoneticPr fontId="1"/>
  </si>
  <si>
    <t>④建築物等の形態又は意匠の変更</t>
    <rPh sb="1" eb="5">
      <t>ケンチクブツトウ</t>
    </rPh>
    <rPh sb="6" eb="9">
      <t>ケイタイマタ</t>
    </rPh>
    <rPh sb="10" eb="12">
      <t>イショウ</t>
    </rPh>
    <rPh sb="13" eb="15">
      <t>ヘンコウ</t>
    </rPh>
    <phoneticPr fontId="1"/>
  </si>
  <si>
    <t>○</t>
  </si>
  <si>
    <t>②④</t>
    <phoneticPr fontId="1"/>
  </si>
  <si>
    <t>建築物の</t>
    <rPh sb="0" eb="3">
      <t>ケンチクブツ</t>
    </rPh>
    <phoneticPr fontId="1"/>
  </si>
  <si>
    <t>工作物の</t>
    <rPh sb="0" eb="2">
      <t>コウサク</t>
    </rPh>
    <rPh sb="2" eb="3">
      <t>ブツ</t>
    </rPh>
    <phoneticPr fontId="1"/>
  </si>
  <si>
    <t>プルダウンより選択してください。
一方のみの場合は該当するもののみを選択してください。</t>
    <rPh sb="7" eb="9">
      <t>センタク</t>
    </rPh>
    <rPh sb="17" eb="19">
      <t>イッポウ</t>
    </rPh>
    <rPh sb="22" eb="24">
      <t>バアイ</t>
    </rPh>
    <rPh sb="25" eb="27">
      <t>ガイトウ</t>
    </rPh>
    <rPh sb="34" eb="36">
      <t>センタク</t>
    </rPh>
    <phoneticPr fontId="1"/>
  </si>
  <si>
    <t>届出以外の部分で、住宅の用途に供する部分がある場合は、面積を入力してください。</t>
    <rPh sb="0" eb="4">
      <t>トドケデイガイ</t>
    </rPh>
    <rPh sb="5" eb="7">
      <t>ブブン</t>
    </rPh>
    <rPh sb="9" eb="11">
      <t>ジュウタク</t>
    </rPh>
    <rPh sb="12" eb="14">
      <t>ヨウト</t>
    </rPh>
    <rPh sb="15" eb="16">
      <t>キョウ</t>
    </rPh>
    <rPh sb="18" eb="20">
      <t>ブブン</t>
    </rPh>
    <rPh sb="23" eb="25">
      <t>バアイ</t>
    </rPh>
    <rPh sb="27" eb="29">
      <t>メンセキ</t>
    </rPh>
    <phoneticPr fontId="1"/>
  </si>
  <si>
    <t>届出年月日を入力してください。</t>
    <rPh sb="0" eb="5">
      <t>トドケデネンガッピ</t>
    </rPh>
    <phoneticPr fontId="1"/>
  </si>
  <si>
    <t>届出者の住所を入力してください。</t>
    <rPh sb="0" eb="2">
      <t>トドケデ</t>
    </rPh>
    <rPh sb="2" eb="3">
      <t>シャ</t>
    </rPh>
    <rPh sb="4" eb="6">
      <t>ジュウショ</t>
    </rPh>
    <phoneticPr fontId="1"/>
  </si>
  <si>
    <t>届出者名を入力してください。</t>
    <rPh sb="0" eb="3">
      <t>トドケデシャ</t>
    </rPh>
    <rPh sb="3" eb="4">
      <t>メイ</t>
    </rPh>
    <phoneticPr fontId="1"/>
  </si>
  <si>
    <t>行為の場所（住居表示）を入力してください。</t>
    <rPh sb="0" eb="2">
      <t>コウイ</t>
    </rPh>
    <rPh sb="3" eb="5">
      <t>バショ</t>
    </rPh>
    <phoneticPr fontId="1"/>
  </si>
  <si>
    <t>行為の場所（地番表示）を入力してください。</t>
    <rPh sb="0" eb="2">
      <t>コウイ</t>
    </rPh>
    <rPh sb="3" eb="5">
      <t>バショ</t>
    </rPh>
    <phoneticPr fontId="1"/>
  </si>
  <si>
    <t>行為の着手予定日を入力してください。</t>
    <rPh sb="0" eb="2">
      <t>コウイ</t>
    </rPh>
    <rPh sb="3" eb="8">
      <t>チャクシュヨテイビ</t>
    </rPh>
    <phoneticPr fontId="1"/>
  </si>
  <si>
    <t>行為の完了予定日を入力してください。</t>
    <rPh sb="0" eb="2">
      <t>コウイ</t>
    </rPh>
    <rPh sb="3" eb="8">
      <t>カンリョウヨテイビ</t>
    </rPh>
    <phoneticPr fontId="1"/>
  </si>
  <si>
    <t>建築物の構造を入力してください。</t>
    <rPh sb="0" eb="3">
      <t>ケンチクブツ</t>
    </rPh>
    <rPh sb="4" eb="6">
      <t>コウゾウ</t>
    </rPh>
    <phoneticPr fontId="1"/>
  </si>
  <si>
    <t>建築物の階数を入力してください。</t>
    <rPh sb="0" eb="3">
      <t>ケンチクブツ</t>
    </rPh>
    <rPh sb="4" eb="6">
      <t>カイスウ</t>
    </rPh>
    <phoneticPr fontId="1"/>
  </si>
  <si>
    <t>土地の区画形質の変更をする区域の面積を入力してください。</t>
    <rPh sb="0" eb="2">
      <t>トチ</t>
    </rPh>
    <rPh sb="3" eb="7">
      <t>クカクケイシツ</t>
    </rPh>
    <rPh sb="8" eb="10">
      <t>ヘンコウ</t>
    </rPh>
    <rPh sb="13" eb="15">
      <t>クイキ</t>
    </rPh>
    <rPh sb="16" eb="18">
      <t>メンセキ</t>
    </rPh>
    <phoneticPr fontId="1"/>
  </si>
  <si>
    <t>行為の種別（建築物の建築・工作物の建設）を入力してください。</t>
    <rPh sb="0" eb="2">
      <t>コウイ</t>
    </rPh>
    <rPh sb="3" eb="5">
      <t>シュベツ</t>
    </rPh>
    <rPh sb="6" eb="9">
      <t>ケンチクブツ</t>
    </rPh>
    <rPh sb="10" eb="12">
      <t>ケンチク</t>
    </rPh>
    <rPh sb="13" eb="16">
      <t>コウサクブツ</t>
    </rPh>
    <rPh sb="17" eb="19">
      <t>ケンセツ</t>
    </rPh>
    <phoneticPr fontId="1"/>
  </si>
  <si>
    <t>敷地面積の合計を入力してください。</t>
    <rPh sb="0" eb="4">
      <t>シキチメンセキ</t>
    </rPh>
    <rPh sb="5" eb="7">
      <t>ゴウケイ</t>
    </rPh>
    <phoneticPr fontId="1"/>
  </si>
  <si>
    <t>届出部分の延べ面積を入力してください。</t>
    <rPh sb="0" eb="4">
      <t>トドケデブブン</t>
    </rPh>
    <rPh sb="5" eb="6">
      <t>ノ</t>
    </rPh>
    <rPh sb="7" eb="9">
      <t>メンセキ</t>
    </rPh>
    <phoneticPr fontId="1"/>
  </si>
  <si>
    <t>届出以外の部分の延べ面積を入力してください。</t>
    <rPh sb="0" eb="2">
      <t>トドケデ</t>
    </rPh>
    <rPh sb="2" eb="4">
      <t>イガイ</t>
    </rPh>
    <rPh sb="5" eb="7">
      <t>ブブン</t>
    </rPh>
    <rPh sb="8" eb="9">
      <t>ノ</t>
    </rPh>
    <rPh sb="10" eb="12">
      <t>メンセキ</t>
    </rPh>
    <phoneticPr fontId="1"/>
  </si>
  <si>
    <t>当該建築物の住宅の用途に供する部分の延べ面積を入力してください。</t>
    <rPh sb="0" eb="5">
      <t>トウガイケンチクブツ</t>
    </rPh>
    <rPh sb="6" eb="8">
      <t>ジュウタク</t>
    </rPh>
    <rPh sb="9" eb="11">
      <t>ヨウト</t>
    </rPh>
    <rPh sb="12" eb="13">
      <t>キョウ</t>
    </rPh>
    <rPh sb="15" eb="17">
      <t>ブブン</t>
    </rPh>
    <rPh sb="18" eb="19">
      <t>ノ</t>
    </rPh>
    <rPh sb="20" eb="22">
      <t>メンセキ</t>
    </rPh>
    <phoneticPr fontId="1"/>
  </si>
  <si>
    <t>建物の用途を入力してください。</t>
    <rPh sb="0" eb="2">
      <t>タテモノ</t>
    </rPh>
    <rPh sb="3" eb="5">
      <t>ヨウト</t>
    </rPh>
    <phoneticPr fontId="1"/>
  </si>
  <si>
    <t>地盤面からの高さを入力してください。</t>
    <rPh sb="0" eb="3">
      <t>ジバンメン</t>
    </rPh>
    <rPh sb="6" eb="7">
      <t>タカ</t>
    </rPh>
    <phoneticPr fontId="1"/>
  </si>
  <si>
    <t>緑化施設の面積を入力してください。</t>
    <rPh sb="0" eb="4">
      <t>リョクカシセツ</t>
    </rPh>
    <rPh sb="5" eb="7">
      <t>メンセキ</t>
    </rPh>
    <phoneticPr fontId="1"/>
  </si>
  <si>
    <t>垣又はさくの構造を入力してください。</t>
    <rPh sb="0" eb="1">
      <t>カキ</t>
    </rPh>
    <rPh sb="1" eb="2">
      <t>マタ</t>
    </rPh>
    <rPh sb="6" eb="8">
      <t>コウゾウ</t>
    </rPh>
    <phoneticPr fontId="1"/>
  </si>
  <si>
    <t>建築物等の用途の変更をする場合、変更部分の延べ面積を入力してください。</t>
    <rPh sb="0" eb="4">
      <t>ケンチクブツトウ</t>
    </rPh>
    <rPh sb="5" eb="7">
      <t>ヨウト</t>
    </rPh>
    <rPh sb="8" eb="10">
      <t>ヘンコウ</t>
    </rPh>
    <rPh sb="13" eb="15">
      <t>バアイ</t>
    </rPh>
    <rPh sb="16" eb="18">
      <t>ヘンコウ</t>
    </rPh>
    <rPh sb="18" eb="20">
      <t>ブブン</t>
    </rPh>
    <rPh sb="21" eb="22">
      <t>ノ</t>
    </rPh>
    <rPh sb="23" eb="25">
      <t>メンセキ</t>
    </rPh>
    <phoneticPr fontId="1"/>
  </si>
  <si>
    <t>建築物等の用途の変更をする場合、変更前の用途を入力してください。</t>
    <rPh sb="0" eb="3">
      <t>ケンチクブツ</t>
    </rPh>
    <rPh sb="3" eb="4">
      <t>トウ</t>
    </rPh>
    <rPh sb="5" eb="7">
      <t>ヨウト</t>
    </rPh>
    <rPh sb="8" eb="10">
      <t>ヘンコウ</t>
    </rPh>
    <rPh sb="13" eb="15">
      <t>バアイ</t>
    </rPh>
    <rPh sb="16" eb="19">
      <t>ヘンコウマエ</t>
    </rPh>
    <rPh sb="20" eb="22">
      <t>ヨウト</t>
    </rPh>
    <phoneticPr fontId="1"/>
  </si>
  <si>
    <t>建築物等の用途の変更をする場合、変更後の用途を入力してください。</t>
    <rPh sb="0" eb="4">
      <t>ケンチクブツトウ</t>
    </rPh>
    <rPh sb="5" eb="7">
      <t>ヨウト</t>
    </rPh>
    <rPh sb="8" eb="10">
      <t>ヘンコウ</t>
    </rPh>
    <rPh sb="13" eb="15">
      <t>バアイ</t>
    </rPh>
    <rPh sb="16" eb="19">
      <t>ヘンコウゴ</t>
    </rPh>
    <rPh sb="20" eb="22">
      <t>ヨウト</t>
    </rPh>
    <phoneticPr fontId="1"/>
  </si>
  <si>
    <t>建築物等の形態又は意匠の変更をする場合、変更の内容を入力してください。</t>
    <rPh sb="0" eb="4">
      <t>ケンチクブツトウ</t>
    </rPh>
    <rPh sb="5" eb="8">
      <t>ケイタイマタ</t>
    </rPh>
    <rPh sb="9" eb="11">
      <t>イショウ</t>
    </rPh>
    <rPh sb="12" eb="14">
      <t>ヘンコウ</t>
    </rPh>
    <rPh sb="17" eb="19">
      <t>バアイ</t>
    </rPh>
    <rPh sb="20" eb="22">
      <t>ヘンコウ</t>
    </rPh>
    <rPh sb="23" eb="25">
      <t>ナイヨウ</t>
    </rPh>
    <phoneticPr fontId="1"/>
  </si>
  <si>
    <t>入力不要</t>
    <phoneticPr fontId="1"/>
  </si>
  <si>
    <t>⑤</t>
    <phoneticPr fontId="1"/>
  </si>
  <si>
    <t>ご担当者様の会社名を入力してください。</t>
    <rPh sb="1" eb="5">
      <t>タントウシャサマ</t>
    </rPh>
    <rPh sb="6" eb="9">
      <t>カイシャメイ</t>
    </rPh>
    <rPh sb="10" eb="12">
      <t>ニュウリョク</t>
    </rPh>
    <phoneticPr fontId="1"/>
  </si>
  <si>
    <t>ご担当者様の氏名を入力してください。</t>
    <rPh sb="1" eb="5">
      <t>タントウシャサマ</t>
    </rPh>
    <rPh sb="6" eb="8">
      <t>シメイ</t>
    </rPh>
    <rPh sb="9" eb="11">
      <t>ニュウリョク</t>
    </rPh>
    <phoneticPr fontId="1"/>
  </si>
  <si>
    <t>ご担当者様の電話番号を入力してください。</t>
    <rPh sb="1" eb="5">
      <t>タントウシャサマ</t>
    </rPh>
    <rPh sb="6" eb="10">
      <t>デンワバンゴウ</t>
    </rPh>
    <rPh sb="11" eb="13">
      <t>ニュウリョク</t>
    </rPh>
    <phoneticPr fontId="1"/>
  </si>
  <si>
    <t>木竹の伐採をする場合、伐採面積を入力してください。</t>
    <rPh sb="0" eb="1">
      <t>モク</t>
    </rPh>
    <rPh sb="1" eb="2">
      <t>チク</t>
    </rPh>
    <rPh sb="3" eb="5">
      <t>バッサイ</t>
    </rPh>
    <rPh sb="8" eb="10">
      <t>バアイ</t>
    </rPh>
    <rPh sb="11" eb="13">
      <t>バッサイ</t>
    </rPh>
    <rPh sb="13" eb="15">
      <t>メンセキ</t>
    </rPh>
    <phoneticPr fontId="1"/>
  </si>
  <si>
    <t>土地の区画形質の変更</t>
    <rPh sb="0" eb="2">
      <t>トチ</t>
    </rPh>
    <rPh sb="3" eb="7">
      <t>クカクケイシツ</t>
    </rPh>
    <rPh sb="8" eb="10">
      <t>ヘンコウ</t>
    </rPh>
    <phoneticPr fontId="1"/>
  </si>
  <si>
    <t>建築物の建築又は工作物の建設</t>
    <rPh sb="0" eb="3">
      <t>ケンチクブツ</t>
    </rPh>
    <rPh sb="4" eb="6">
      <t>ケンチク</t>
    </rPh>
    <rPh sb="6" eb="7">
      <t>マタ</t>
    </rPh>
    <rPh sb="8" eb="11">
      <t>コウサクブツ</t>
    </rPh>
    <rPh sb="12" eb="14">
      <t>ケンセツ</t>
    </rPh>
    <phoneticPr fontId="1"/>
  </si>
  <si>
    <t>建築物等の用途の変更</t>
    <rPh sb="0" eb="4">
      <t>ケンチクブツトウ</t>
    </rPh>
    <rPh sb="5" eb="7">
      <t>ヨウト</t>
    </rPh>
    <rPh sb="8" eb="10">
      <t>ヘンコウ</t>
    </rPh>
    <phoneticPr fontId="1"/>
  </si>
  <si>
    <t>建築物等の形態又は意匠の変更</t>
    <rPh sb="0" eb="4">
      <t>ケンチクブツトウ</t>
    </rPh>
    <rPh sb="5" eb="8">
      <t>ケイタイマタ</t>
    </rPh>
    <rPh sb="9" eb="11">
      <t>イショウ</t>
    </rPh>
    <rPh sb="12" eb="14">
      <t>ヘンコウ</t>
    </rPh>
    <phoneticPr fontId="1"/>
  </si>
  <si>
    <t>木竹の伐採</t>
    <rPh sb="0" eb="2">
      <t>モクチク</t>
    </rPh>
    <rPh sb="3" eb="5">
      <t>バッサイ</t>
    </rPh>
    <phoneticPr fontId="1"/>
  </si>
  <si>
    <t>届出部分の建築又は建設面積を入力してください。</t>
    <rPh sb="0" eb="4">
      <t>トドケデブブン</t>
    </rPh>
    <rPh sb="5" eb="7">
      <t>ケンチク</t>
    </rPh>
    <rPh sb="7" eb="8">
      <t>マタ</t>
    </rPh>
    <rPh sb="9" eb="11">
      <t>ケンセツ</t>
    </rPh>
    <rPh sb="11" eb="13">
      <t>メンセキ</t>
    </rPh>
    <phoneticPr fontId="1"/>
  </si>
  <si>
    <t>届出以外の部分の建築又は建設面積を入力してください。</t>
    <rPh sb="0" eb="4">
      <t>トドケデイガイ</t>
    </rPh>
    <rPh sb="5" eb="7">
      <t>ブブン</t>
    </rPh>
    <rPh sb="8" eb="11">
      <t>ケンチクマタ</t>
    </rPh>
    <rPh sb="12" eb="14">
      <t>ケンセツ</t>
    </rPh>
    <rPh sb="14" eb="16">
      <t>メンセキ</t>
    </rPh>
    <phoneticPr fontId="1"/>
  </si>
  <si>
    <t>（１）土地の区画形質の変更</t>
    <phoneticPr fontId="1"/>
  </si>
  <si>
    <t>新設</t>
    <rPh sb="0" eb="2">
      <t>シンセツ</t>
    </rPh>
    <phoneticPr fontId="1"/>
  </si>
  <si>
    <t>改設</t>
    <rPh sb="0" eb="2">
      <t>カイセツ</t>
    </rPh>
    <phoneticPr fontId="1"/>
  </si>
  <si>
    <t>増設</t>
    <rPh sb="0" eb="2">
      <t>ゾウセツ</t>
    </rPh>
    <phoneticPr fontId="1"/>
  </si>
  <si>
    <t>区域の面積</t>
    <phoneticPr fontId="1"/>
  </si>
  <si>
    <t>伐採面積</t>
    <phoneticPr fontId="1"/>
  </si>
  <si>
    <t>(3)建築物等
の用途の変更</t>
    <phoneticPr fontId="1"/>
  </si>
  <si>
    <t>　住所</t>
    <phoneticPr fontId="1"/>
  </si>
  <si>
    <t>備考</t>
    <phoneticPr fontId="1"/>
  </si>
  <si>
    <t>杉並区役所</t>
    <rPh sb="0" eb="5">
      <t>スギナミクヤクショ</t>
    </rPh>
    <phoneticPr fontId="1"/>
  </si>
  <si>
    <t>事務所</t>
    <rPh sb="0" eb="3">
      <t>ジムショ</t>
    </rPh>
    <phoneticPr fontId="1"/>
  </si>
  <si>
    <t>※単位は入力しないでください。</t>
    <phoneticPr fontId="1"/>
  </si>
  <si>
    <t>共同住宅</t>
    <rPh sb="0" eb="4">
      <t>キョウドウジュウタク</t>
    </rPh>
    <phoneticPr fontId="1"/>
  </si>
  <si>
    <t>外壁の色彩の変更</t>
    <rPh sb="0" eb="2">
      <t>ガイヘキ</t>
    </rPh>
    <rPh sb="3" eb="5">
      <t>シキサイ</t>
    </rPh>
    <rPh sb="6" eb="8">
      <t>ヘンコウ</t>
    </rPh>
    <phoneticPr fontId="1"/>
  </si>
  <si>
    <t>※単位は入力しないでください。</t>
    <rPh sb="1" eb="3">
      <t>タンイ</t>
    </rPh>
    <rPh sb="4" eb="6">
      <t>ニュウリョク</t>
    </rPh>
    <phoneticPr fontId="1"/>
  </si>
  <si>
    <t>複数名のお名前を入力する際は、こちらに入力してください。</t>
    <rPh sb="0" eb="3">
      <t>フクスウメイ</t>
    </rPh>
    <phoneticPr fontId="1"/>
  </si>
  <si>
    <t>届出を行う地区計画の種類を選択してください。</t>
    <rPh sb="0" eb="2">
      <t>トドケデ</t>
    </rPh>
    <rPh sb="3" eb="4">
      <t>オコナ</t>
    </rPh>
    <rPh sb="5" eb="9">
      <t>チクケイカク</t>
    </rPh>
    <rPh sb="10" eb="12">
      <t>シュルイ</t>
    </rPh>
    <rPh sb="13" eb="15">
      <t>センタク</t>
    </rPh>
    <phoneticPr fontId="1"/>
  </si>
  <si>
    <t>行為の種別（届出の内容）を選択してください。（複数選択可）</t>
    <rPh sb="13" eb="15">
      <t>センタク</t>
    </rPh>
    <rPh sb="23" eb="27">
      <t>フクスウセンタク</t>
    </rPh>
    <rPh sb="27" eb="28">
      <t>カ</t>
    </rPh>
    <phoneticPr fontId="1"/>
  </si>
  <si>
    <t>蚕糸試験場跡地周辺地区地区計画</t>
  </si>
  <si>
    <t>気象研究所跡地周辺地区地区計画</t>
    <rPh sb="0" eb="2">
      <t>キショウ</t>
    </rPh>
    <rPh sb="2" eb="5">
      <t>ケンキュウジョ</t>
    </rPh>
    <phoneticPr fontId="1"/>
  </si>
  <si>
    <t>宮前二丁目地区地区計画</t>
    <rPh sb="0" eb="2">
      <t>ミヤマエ</t>
    </rPh>
    <rPh sb="2" eb="3">
      <t>フタ</t>
    </rPh>
    <rPh sb="3" eb="5">
      <t>チョウメ</t>
    </rPh>
    <rPh sb="5" eb="7">
      <t>チク</t>
    </rPh>
    <phoneticPr fontId="1"/>
  </si>
  <si>
    <t>大田黒周辺地区地区計画</t>
    <rPh sb="0" eb="3">
      <t>オオタグロ</t>
    </rPh>
    <phoneticPr fontId="1"/>
  </si>
  <si>
    <t>高井戸一丁目地区地区計画</t>
    <rPh sb="0" eb="3">
      <t>タカイド</t>
    </rPh>
    <rPh sb="3" eb="4">
      <t>イチ</t>
    </rPh>
    <rPh sb="4" eb="6">
      <t>チョウメ</t>
    </rPh>
    <rPh sb="6" eb="8">
      <t>チク</t>
    </rPh>
    <phoneticPr fontId="1"/>
  </si>
  <si>
    <t>荻窪三丁目地区地区計画</t>
    <rPh sb="0" eb="2">
      <t>オギクボ</t>
    </rPh>
    <rPh sb="2" eb="3">
      <t>サン</t>
    </rPh>
    <rPh sb="3" eb="5">
      <t>チョウメ</t>
    </rPh>
    <rPh sb="5" eb="7">
      <t>チク</t>
    </rPh>
    <phoneticPr fontId="1"/>
  </si>
  <si>
    <t>成田東四丁目地区地区計画</t>
    <rPh sb="0" eb="3">
      <t>ナリタヒガシ</t>
    </rPh>
    <rPh sb="3" eb="4">
      <t>ヨン</t>
    </rPh>
    <rPh sb="4" eb="6">
      <t>チョウメ</t>
    </rPh>
    <rPh sb="6" eb="8">
      <t>チク</t>
    </rPh>
    <phoneticPr fontId="1"/>
  </si>
  <si>
    <t>宮前三丁目地区地区計画</t>
    <rPh sb="0" eb="2">
      <t>ミヤマエ</t>
    </rPh>
    <rPh sb="2" eb="3">
      <t>３</t>
    </rPh>
    <rPh sb="3" eb="5">
      <t>チョウメ</t>
    </rPh>
    <rPh sb="5" eb="7">
      <t>チク</t>
    </rPh>
    <phoneticPr fontId="1"/>
  </si>
  <si>
    <t>玉川上水・放射５号線周辺地区地区計画</t>
    <rPh sb="0" eb="4">
      <t>タマガワジョウスイ</t>
    </rPh>
    <rPh sb="5" eb="7">
      <t>ホウシャ</t>
    </rPh>
    <rPh sb="8" eb="10">
      <t>ゴウセン</t>
    </rPh>
    <rPh sb="10" eb="12">
      <t>シュウヘン</t>
    </rPh>
    <phoneticPr fontId="1"/>
  </si>
  <si>
    <t>阿佐ヶ谷駅北東地区地区計画</t>
    <rPh sb="0" eb="5">
      <t>アサガヤエキ</t>
    </rPh>
    <rPh sb="5" eb="7">
      <t>ホクトウ</t>
    </rPh>
    <rPh sb="7" eb="9">
      <t>チク</t>
    </rPh>
    <rPh sb="9" eb="11">
      <t>チク</t>
    </rPh>
    <phoneticPr fontId="1"/>
  </si>
  <si>
    <t>杉並区環七沿道地区計画</t>
    <rPh sb="0" eb="3">
      <t>スギナミク</t>
    </rPh>
    <rPh sb="3" eb="5">
      <t>カンナナ</t>
    </rPh>
    <rPh sb="5" eb="7">
      <t>エンドウ</t>
    </rPh>
    <rPh sb="7" eb="9">
      <t>チク</t>
    </rPh>
    <rPh sb="9" eb="11">
      <t>ケイカク</t>
    </rPh>
    <phoneticPr fontId="1"/>
  </si>
  <si>
    <t>杉並区環状八号線沿道地区計画</t>
    <rPh sb="0" eb="3">
      <t>スギナミク</t>
    </rPh>
    <rPh sb="3" eb="5">
      <t>カンジョウ</t>
    </rPh>
    <rPh sb="5" eb="6">
      <t>ハチ</t>
    </rPh>
    <rPh sb="6" eb="8">
      <t>ゴウセン</t>
    </rPh>
    <rPh sb="8" eb="10">
      <t>エンドウ</t>
    </rPh>
    <rPh sb="10" eb="12">
      <t>チク</t>
    </rPh>
    <rPh sb="12" eb="14">
      <t>ケイカク</t>
    </rPh>
    <phoneticPr fontId="1"/>
  </si>
  <si>
    <t>地区計画の種類</t>
    <rPh sb="0" eb="4">
      <t>チクケイカク</t>
    </rPh>
    <rPh sb="5" eb="7">
      <t>シュルイ</t>
    </rPh>
    <phoneticPr fontId="1"/>
  </si>
  <si>
    <t>蚕糸</t>
    <rPh sb="0" eb="2">
      <t>サンシ</t>
    </rPh>
    <phoneticPr fontId="1"/>
  </si>
  <si>
    <t>気象研</t>
    <rPh sb="0" eb="3">
      <t>キショウケン</t>
    </rPh>
    <phoneticPr fontId="1"/>
  </si>
  <si>
    <t>宮前二</t>
    <rPh sb="0" eb="2">
      <t>ミヤマエ</t>
    </rPh>
    <rPh sb="2" eb="3">
      <t>２</t>
    </rPh>
    <phoneticPr fontId="1"/>
  </si>
  <si>
    <t>大田黒</t>
    <rPh sb="0" eb="3">
      <t>オオタグロ</t>
    </rPh>
    <phoneticPr fontId="1"/>
  </si>
  <si>
    <t>高井戸一</t>
    <rPh sb="0" eb="3">
      <t>タカイド</t>
    </rPh>
    <rPh sb="3" eb="4">
      <t>１</t>
    </rPh>
    <phoneticPr fontId="1"/>
  </si>
  <si>
    <t>荻窪三</t>
    <rPh sb="0" eb="2">
      <t>オギクボ</t>
    </rPh>
    <rPh sb="2" eb="3">
      <t>３</t>
    </rPh>
    <phoneticPr fontId="1"/>
  </si>
  <si>
    <t>成田東四</t>
    <rPh sb="0" eb="2">
      <t>ナリタ</t>
    </rPh>
    <rPh sb="2" eb="3">
      <t>ヒガシ</t>
    </rPh>
    <rPh sb="3" eb="4">
      <t>４</t>
    </rPh>
    <phoneticPr fontId="1"/>
  </si>
  <si>
    <t>宮前三</t>
    <rPh sb="0" eb="2">
      <t>ミヤマエ</t>
    </rPh>
    <rPh sb="2" eb="3">
      <t>３</t>
    </rPh>
    <phoneticPr fontId="1"/>
  </si>
  <si>
    <t>放射５</t>
    <rPh sb="0" eb="2">
      <t>ホウシャ</t>
    </rPh>
    <phoneticPr fontId="1"/>
  </si>
  <si>
    <t>北東</t>
    <rPh sb="0" eb="2">
      <t>ホクトウ</t>
    </rPh>
    <phoneticPr fontId="1"/>
  </si>
  <si>
    <t>環七</t>
    <rPh sb="0" eb="1">
      <t>カン</t>
    </rPh>
    <rPh sb="1" eb="2">
      <t>７</t>
    </rPh>
    <phoneticPr fontId="1"/>
  </si>
  <si>
    <t>環八</t>
    <rPh sb="0" eb="1">
      <t>カン</t>
    </rPh>
    <rPh sb="1" eb="2">
      <t>ハチ</t>
    </rPh>
    <phoneticPr fontId="1"/>
  </si>
  <si>
    <t>※単位は入力しないでください。
※敷地が接する場合は必須事項です。</t>
    <rPh sb="1" eb="3">
      <t>タンイ</t>
    </rPh>
    <rPh sb="4" eb="6">
      <t>ニュウリョク</t>
    </rPh>
    <rPh sb="17" eb="19">
      <t>シキチ</t>
    </rPh>
    <rPh sb="20" eb="21">
      <t>セッ</t>
    </rPh>
    <rPh sb="23" eb="25">
      <t>バアイ</t>
    </rPh>
    <rPh sb="26" eb="30">
      <t>ヒッスジコウ</t>
    </rPh>
    <phoneticPr fontId="1"/>
  </si>
  <si>
    <t>※単位は入力しないでください。
※面する部分がある場合は必須事項です。</t>
    <rPh sb="1" eb="3">
      <t>タンイ</t>
    </rPh>
    <rPh sb="4" eb="6">
      <t>ニュウリョク</t>
    </rPh>
    <rPh sb="17" eb="18">
      <t>メン</t>
    </rPh>
    <rPh sb="20" eb="22">
      <t>ブブン</t>
    </rPh>
    <rPh sb="25" eb="27">
      <t>バアイ</t>
    </rPh>
    <rPh sb="28" eb="32">
      <t>ヒッスジコウ</t>
    </rPh>
    <phoneticPr fontId="1"/>
  </si>
  <si>
    <t>No.</t>
    <phoneticPr fontId="1"/>
  </si>
  <si>
    <t>No.1</t>
    <phoneticPr fontId="1"/>
  </si>
  <si>
    <t>No.2</t>
  </si>
  <si>
    <t>No.3</t>
    <phoneticPr fontId="1"/>
  </si>
  <si>
    <t>No.4</t>
    <phoneticPr fontId="1"/>
  </si>
  <si>
    <t>No.5</t>
    <phoneticPr fontId="1"/>
  </si>
  <si>
    <t>No.6</t>
  </si>
  <si>
    <t>No.7</t>
  </si>
  <si>
    <t>No.8</t>
  </si>
  <si>
    <t>No.9</t>
  </si>
  <si>
    <t>No.10</t>
    <phoneticPr fontId="1"/>
  </si>
  <si>
    <t>No.11</t>
    <phoneticPr fontId="1"/>
  </si>
  <si>
    <t>No.11で選択した行為の種別番号に該当する項目に、必要事項を入力してください</t>
    <rPh sb="6" eb="8">
      <t>センタク</t>
    </rPh>
    <rPh sb="10" eb="12">
      <t>コウイ</t>
    </rPh>
    <rPh sb="13" eb="15">
      <t>シュベツ</t>
    </rPh>
    <rPh sb="15" eb="17">
      <t>バンゴウ</t>
    </rPh>
    <rPh sb="18" eb="20">
      <t>ガイトウ</t>
    </rPh>
    <rPh sb="22" eb="24">
      <t>コウモク</t>
    </rPh>
    <rPh sb="26" eb="30">
      <t>ヒツヨウジコウ</t>
    </rPh>
    <rPh sb="31" eb="33">
      <t>ニュウリョク</t>
    </rPh>
    <phoneticPr fontId="1"/>
  </si>
  <si>
    <t>No.12</t>
    <phoneticPr fontId="1"/>
  </si>
  <si>
    <t>No.13</t>
    <phoneticPr fontId="1"/>
  </si>
  <si>
    <t>No.14</t>
    <phoneticPr fontId="1"/>
  </si>
  <si>
    <t>No.15</t>
  </si>
  <si>
    <t>No.16</t>
  </si>
  <si>
    <t>No.17</t>
  </si>
  <si>
    <t>No.18</t>
  </si>
  <si>
    <t>No.19</t>
  </si>
  <si>
    <t>No.20</t>
  </si>
  <si>
    <t>No.21</t>
  </si>
  <si>
    <t>No.22</t>
  </si>
  <si>
    <t>No.23</t>
  </si>
  <si>
    <t>No.24</t>
  </si>
  <si>
    <t>No.25</t>
  </si>
  <si>
    <t>No.26</t>
  </si>
  <si>
    <t>No.27</t>
  </si>
  <si>
    <t>No.28</t>
  </si>
  <si>
    <t>No.29</t>
  </si>
  <si>
    <t>No.30</t>
  </si>
  <si>
    <t>No.31</t>
  </si>
  <si>
    <t>No.32</t>
  </si>
  <si>
    <t>No.33</t>
  </si>
  <si>
    <t>No.34</t>
    <phoneticPr fontId="1"/>
  </si>
  <si>
    <t>No.35</t>
  </si>
  <si>
    <t>No.36</t>
  </si>
  <si>
    <t>地 区 計 画 の 区 域 内 に お け る 行 為 の 届 出 書</t>
    <phoneticPr fontId="1"/>
  </si>
  <si>
    <t>沿 道 地 区 計 画 の 区 域 内 に お け る 行 為 の 届 出 書</t>
    <rPh sb="0" eb="1">
      <t>エン</t>
    </rPh>
    <rPh sb="2" eb="3">
      <t>ミチ</t>
    </rPh>
    <rPh sb="4" eb="5">
      <t>チ</t>
    </rPh>
    <rPh sb="6" eb="7">
      <t>ク</t>
    </rPh>
    <rPh sb="8" eb="9">
      <t>ケイ</t>
    </rPh>
    <rPh sb="10" eb="11">
      <t>ガ</t>
    </rPh>
    <phoneticPr fontId="1"/>
  </si>
  <si>
    <t>役職がある場合は氏名の前に記入してください。</t>
    <rPh sb="0" eb="2">
      <t>ヤクショク</t>
    </rPh>
    <rPh sb="5" eb="7">
      <t>バアイ</t>
    </rPh>
    <rPh sb="8" eb="10">
      <t>シメイ</t>
    </rPh>
    <rPh sb="11" eb="12">
      <t>マエ</t>
    </rPh>
    <rPh sb="13" eb="15">
      <t>キニュウ</t>
    </rPh>
    <phoneticPr fontId="1"/>
  </si>
  <si>
    <t>地区計画・沿道地区計画の区域内における行為の届出書</t>
    <rPh sb="0" eb="4">
      <t>チクケイカク</t>
    </rPh>
    <rPh sb="5" eb="11">
      <t>エンドウチクケイカク</t>
    </rPh>
    <rPh sb="12" eb="15">
      <t>クイキナイ</t>
    </rPh>
    <rPh sb="19" eb="21">
      <t>コウイ</t>
    </rPh>
    <rPh sb="22" eb="25">
      <t>トドケデショ</t>
    </rPh>
    <phoneticPr fontId="1"/>
  </si>
  <si>
    <t>(ⅲ)延べ面積</t>
    <phoneticPr fontId="1"/>
  </si>
  <si>
    <t>(ⅳ)建築物の沿道整備道路に
　　面する部分の長さ</t>
    <phoneticPr fontId="1"/>
  </si>
  <si>
    <t>(ⅱ)建築又は建設面積</t>
    <phoneticPr fontId="1"/>
  </si>
  <si>
    <t>(ⅰ)敷地面積</t>
    <phoneticPr fontId="1"/>
  </si>
  <si>
    <t>(ⅵ)
高
さ</t>
    <phoneticPr fontId="1"/>
  </si>
  <si>
    <t>(ⅴ)敷地の沿道整備道路に
　　接する部分の長さ</t>
    <rPh sb="3" eb="5">
      <t>シキチ</t>
    </rPh>
    <rPh sb="16" eb="17">
      <t>セツ</t>
    </rPh>
    <phoneticPr fontId="1"/>
  </si>
  <si>
    <t>(ⅶ)緑化施設の面積</t>
    <phoneticPr fontId="1"/>
  </si>
  <si>
    <t>(ⅷ)用途</t>
    <phoneticPr fontId="1"/>
  </si>
  <si>
    <t>(ⅸ)
垣又はさくの構造</t>
    <phoneticPr fontId="1"/>
  </si>
  <si>
    <t>(ⅳ)高さ 地盤面から</t>
    <phoneticPr fontId="1"/>
  </si>
  <si>
    <t>(ⅴ)緑化施設の面積</t>
    <phoneticPr fontId="1"/>
  </si>
  <si>
    <t>(ⅵ)用途</t>
    <phoneticPr fontId="1"/>
  </si>
  <si>
    <t>(ⅶ)
垣又はさくの構造</t>
    <phoneticPr fontId="1"/>
  </si>
  <si>
    <t>(3)建築物等
　 の用途の変更</t>
    <phoneticPr fontId="1"/>
  </si>
  <si>
    <t>建築物の建築又は工作物の建設</t>
    <phoneticPr fontId="1"/>
  </si>
  <si>
    <t>（２）</t>
    <phoneticPr fontId="1"/>
  </si>
  <si>
    <t>設計の概要</t>
    <phoneticPr fontId="1"/>
  </si>
  <si>
    <t>（ロ）</t>
    <phoneticPr fontId="1"/>
  </si>
  <si>
    <t>建築物の建築又は
工作物の建設</t>
    <phoneticPr fontId="1"/>
  </si>
  <si>
    <t>杉並区阿佐谷南1-15-1</t>
  </si>
  <si>
    <t>なみすけ</t>
  </si>
  <si>
    <t>なみおじ</t>
  </si>
  <si>
    <t>阿佐谷南1-15-1</t>
  </si>
  <si>
    <t>阿佐谷南1-718-1</t>
  </si>
  <si>
    <t>CBH1000＋アルミフェンス200</t>
  </si>
  <si>
    <t>なみー</t>
  </si>
  <si>
    <t>沿道整備道路の路面の中心から</t>
    <rPh sb="0" eb="6">
      <t>エンドウセイビドウロ</t>
    </rPh>
    <rPh sb="7" eb="9">
      <t>ロメン</t>
    </rPh>
    <rPh sb="10" eb="12">
      <t>チュウシン</t>
    </rPh>
    <phoneticPr fontId="1"/>
  </si>
  <si>
    <t>地盤面から</t>
    <phoneticPr fontId="1"/>
  </si>
  <si>
    <t>６．緑化施設の面積は、都市緑地法施行規則第 9 条に定める方法により算定すること。</t>
    <phoneticPr fontId="1"/>
  </si>
  <si>
    <t>行為の着手予定日より３０日前までに届出していただく必要があります。</t>
    <rPh sb="0" eb="2">
      <t>コウイ</t>
    </rPh>
    <rPh sb="3" eb="8">
      <t>チャクシュヨテイビ</t>
    </rPh>
    <rPh sb="12" eb="13">
      <t>ニチ</t>
    </rPh>
    <rPh sb="13" eb="14">
      <t>マエ</t>
    </rPh>
    <rPh sb="17" eb="19">
      <t>トドケデ</t>
    </rPh>
    <rPh sb="25" eb="27">
      <t>ヒツヨウ</t>
    </rPh>
    <phoneticPr fontId="1"/>
  </si>
  <si>
    <t>行為の届出提出日より３０日以降とする必要があります。</t>
    <rPh sb="0" eb="2">
      <t>コウイ</t>
    </rPh>
    <rPh sb="3" eb="5">
      <t>トドケデ</t>
    </rPh>
    <rPh sb="5" eb="7">
      <t>テイシュツ</t>
    </rPh>
    <rPh sb="7" eb="8">
      <t>ビ</t>
    </rPh>
    <rPh sb="12" eb="13">
      <t>ニチ</t>
    </rPh>
    <rPh sb="13" eb="15">
      <t>イコウ</t>
    </rPh>
    <rPh sb="18" eb="20">
      <t>ヒツヨウ</t>
    </rPh>
    <phoneticPr fontId="1"/>
  </si>
  <si>
    <t>★入力欄の黄色いセル欄にのみ入力してください。</t>
    <rPh sb="1" eb="4">
      <t>ニュウリョクラン</t>
    </rPh>
    <rPh sb="5" eb="7">
      <t>キイロ</t>
    </rPh>
    <rPh sb="10" eb="11">
      <t>ラン</t>
    </rPh>
    <rPh sb="14" eb="16">
      <t>ニュウリョク</t>
    </rPh>
    <phoneticPr fontId="1"/>
  </si>
  <si>
    <t>１．届出者が法人である場合においては、氏名は、その法人の名称及び代表者の氏名を記載すること。</t>
    <phoneticPr fontId="1"/>
  </si>
  <si>
    <t>２．沿道地区計画において定められている内容に照らして、必要な事項について記載すること。</t>
    <phoneticPr fontId="1"/>
  </si>
  <si>
    <t>４．同一の土地の区域について２以上の種類の行為を行おうとするときは一の届出書によることができる。</t>
    <phoneticPr fontId="1"/>
  </si>
  <si>
    <t>５．緑化施設の面積は、都市緑地法施行規則第９条に定める方法により算定すること。</t>
    <phoneticPr fontId="1"/>
  </si>
  <si>
    <t>３．幹線道路の沿道の整備に関する法律第 9 条の 5 に規定する内容を定めた沿道地区整備計画の区域内における建築物の建築又は用途</t>
    <phoneticPr fontId="1"/>
  </si>
  <si>
    <t>　　の変更については、次によること。</t>
    <phoneticPr fontId="1"/>
  </si>
  <si>
    <t>　　(1) 当該建築物の建築については、(2)(ロ)(ⅲ)延べ面積欄の( )の中に当該建築物の住宅の用途に供する部分の延べ面積を記載する</t>
    <phoneticPr fontId="1"/>
  </si>
  <si>
    <t>　　　　こと。用途の変更があわせて行われるときは、用途変更後の住宅の用途に供する部分の延べ面積を記載すること。</t>
    <phoneticPr fontId="1"/>
  </si>
  <si>
    <t>　　(2) 当該建築物の用途の変更については、(2)(ロ)(ⅰ)敷地面積の合計欄及び(2)(ロ)(ⅲ)延べ面積の合計欄(同欄中の( )は用途変更</t>
    <phoneticPr fontId="1"/>
  </si>
  <si>
    <t>　　　　後の当該建築物の住宅の用途に供する部分の延べ面積の合計欄)についても記載すること。</t>
    <phoneticPr fontId="1"/>
  </si>
  <si>
    <t>１ 行 為 の 場 所</t>
    <phoneticPr fontId="1"/>
  </si>
  <si>
    <t>２ 行為の着手予定日</t>
    <phoneticPr fontId="1"/>
  </si>
  <si>
    <t>３ 行為の完了予定日</t>
    <phoneticPr fontId="1"/>
  </si>
  <si>
    <t>４ 設計又は施行方法</t>
    <rPh sb="6" eb="8">
      <t>セコウ</t>
    </rPh>
    <phoneticPr fontId="1"/>
  </si>
  <si>
    <t>　　(1) 当該建築物の建築については、(2)(ロ)(ⅲ)延べ面積欄の( )の中に当該建築物の住宅の用途に供する部分の延べ面積を記載</t>
    <phoneticPr fontId="1"/>
  </si>
  <si>
    <t>　　　　すること。用途の変更があわせて行われるときは、用途変更後の住宅の用途に供する部分の延べ面積を記載すること。</t>
    <phoneticPr fontId="1"/>
  </si>
  <si>
    <t>　　(2) 当該建築物の用途の変更については、(2)(ロ)(ⅰ)敷地面積の合計欄及び(2)(ロ)(ⅲ)延べ面積の合計欄(同欄中の( )は用途</t>
    <phoneticPr fontId="1"/>
  </si>
  <si>
    <t>　　　　変更後の当該建築物の住宅の用途に供する部分の延べ面積の合計欄)についても記載すること。</t>
    <phoneticPr fontId="1"/>
  </si>
  <si>
    <t>２．建築物等の用途の変更について変更部分が二以上あるときは、各部分ごとに記載すること。</t>
    <phoneticPr fontId="1"/>
  </si>
  <si>
    <t>３．地区計画において定められている内容に照らして、必要な事項について記載すること。</t>
    <phoneticPr fontId="1"/>
  </si>
  <si>
    <t>５．同一の土地の区域について二以上の種類の行為を行おうとするときは、一の届出書によることができる。</t>
    <phoneticPr fontId="1"/>
  </si>
  <si>
    <t>４．都市計画法第 12 条の 9 に規定する内容を定めた地区整備計画の区域内における建築物の建築又は用途の変更については、</t>
    <phoneticPr fontId="1"/>
  </si>
  <si>
    <t>　　次によること。</t>
    <phoneticPr fontId="1"/>
  </si>
  <si>
    <t>リストから選択してください。</t>
    <rPh sb="5" eb="7">
      <t>センタク</t>
    </rPh>
    <phoneticPr fontId="1"/>
  </si>
  <si>
    <t>行為の種別（届出の内容）を選択してください。</t>
    <rPh sb="13" eb="15">
      <t>センタク</t>
    </rPh>
    <phoneticPr fontId="1"/>
  </si>
  <si>
    <t>該当する行為を全て選択してください。
（複数選択可）</t>
    <rPh sb="0" eb="2">
      <t>ガイトウ</t>
    </rPh>
    <rPh sb="4" eb="6">
      <t>コウイ</t>
    </rPh>
    <rPh sb="7" eb="8">
      <t>スベ</t>
    </rPh>
    <rPh sb="9" eb="11">
      <t>センタク</t>
    </rPh>
    <phoneticPr fontId="1"/>
  </si>
  <si>
    <t>杉並区長　宛</t>
    <rPh sb="5" eb="6">
      <t>アテ</t>
    </rPh>
    <phoneticPr fontId="1"/>
  </si>
  <si>
    <t xml:space="preserve">●連絡先　　　会 社 名： </t>
    <rPh sb="7" eb="8">
      <t>カイ</t>
    </rPh>
    <rPh sb="9" eb="10">
      <t>シャ</t>
    </rPh>
    <rPh sb="11" eb="12">
      <t>ナ</t>
    </rPh>
    <phoneticPr fontId="1"/>
  </si>
  <si>
    <t xml:space="preserve">氏　　名： </t>
    <phoneticPr fontId="1"/>
  </si>
  <si>
    <t xml:space="preserve">電話番号： </t>
    <phoneticPr fontId="1"/>
  </si>
  <si>
    <t xml:space="preserve">●連絡先　　　会 社 名： </t>
    <rPh sb="1" eb="4">
      <t>レンラクサキ</t>
    </rPh>
    <rPh sb="7" eb="8">
      <t>カイ</t>
    </rPh>
    <rPh sb="9" eb="10">
      <t>シャ</t>
    </rPh>
    <rPh sb="11" eb="12">
      <t>ナ</t>
    </rPh>
    <phoneticPr fontId="1"/>
  </si>
  <si>
    <t>幹線道路の沿道の整備に関する法律第10条第１項の規定に基づき、</t>
    <phoneticPr fontId="1"/>
  </si>
  <si>
    <t>別記様式第１</t>
    <rPh sb="0" eb="4">
      <t>ベッキヨウシキ</t>
    </rPh>
    <rPh sb="4" eb="5">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</si>
</sst>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411]ggge&quot;年&quot;m&quot;月&quot;d&quot;日&quot;;@"/>
    <numFmt numFmtId="178" formatCode="0.000"/>
  </numFmts>
  <fonts count="35"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10"/>
      <color theme="1"/>
      <name val="ＭＳ 明朝"/>
      <family val="1"/>
      <charset val="128"/>
    </font>
    <font>
      <sz val="7"/>
      <color theme="1"/>
      <name val="ＭＳ 明朝"/>
      <family val="1"/>
      <charset val="128"/>
    </font>
    <font>
      <sz val="11"/>
      <color theme="1"/>
      <name val="ＭＳ 明朝"/>
      <family val="1"/>
      <charset val="128"/>
    </font>
    <font>
      <sz val="12"/>
      <color theme="1"/>
      <name val="游ゴシック"/>
      <family val="3"/>
      <charset val="128"/>
      <scheme val="minor"/>
    </font>
    <font>
      <sz val="20"/>
      <color theme="1"/>
      <name val="游ゴシック"/>
      <family val="2"/>
      <charset val="128"/>
      <scheme val="minor"/>
    </font>
    <font>
      <sz val="14"/>
      <color theme="1"/>
      <name val="游ゴシック"/>
      <family val="3"/>
      <charset val="128"/>
      <scheme val="minor"/>
    </font>
    <font>
      <sz val="11"/>
      <color rgb="FFFF0000"/>
      <name val="游ゴシック"/>
      <family val="2"/>
      <charset val="128"/>
      <scheme val="minor"/>
    </font>
    <font>
      <sz val="8"/>
      <color theme="1"/>
      <name val="ＭＳ Ｐ明朝"/>
      <family val="1"/>
      <charset val="128"/>
    </font>
    <font>
      <b/>
      <sz val="11"/>
      <color rgb="FFFF0000"/>
      <name val="游ゴシック"/>
      <family val="3"/>
      <charset val="128"/>
      <scheme val="minor"/>
    </font>
    <font>
      <sz val="9"/>
      <color theme="1"/>
      <name val="游ゴシック"/>
      <family val="2"/>
      <charset val="128"/>
      <scheme val="minor"/>
    </font>
    <font>
      <sz val="10"/>
      <name val="ＭＳ 明朝"/>
      <family val="1"/>
      <charset val="128"/>
    </font>
    <font>
      <sz val="14"/>
      <color rgb="FFC00000"/>
      <name val="游ゴシック"/>
      <family val="3"/>
      <charset val="128"/>
      <scheme val="minor"/>
    </font>
    <font>
      <sz val="14"/>
      <color rgb="FF0070C0"/>
      <name val="游ゴシック"/>
      <family val="3"/>
      <charset val="128"/>
      <scheme val="minor"/>
    </font>
    <font>
      <sz val="14"/>
      <color rgb="FFFF0000"/>
      <name val="游ゴシック"/>
      <family val="2"/>
      <charset val="128"/>
      <scheme val="minor"/>
    </font>
    <font>
      <sz val="14"/>
      <color theme="1"/>
      <name val="游ゴシック"/>
      <family val="3"/>
      <charset val="128"/>
    </font>
    <font>
      <sz val="14"/>
      <color theme="0" tint="-0.249977111117893"/>
      <name val="游ゴシック"/>
      <family val="3"/>
      <charset val="128"/>
      <scheme val="minor"/>
    </font>
    <font>
      <sz val="12"/>
      <color theme="0" tint="-0.249977111117893"/>
      <name val="游ゴシック"/>
      <family val="3"/>
      <charset val="128"/>
      <scheme val="minor"/>
    </font>
    <font>
      <sz val="8"/>
      <color theme="1"/>
      <name val="ＭＳ 明朝"/>
      <family val="1"/>
      <charset val="128"/>
    </font>
    <font>
      <sz val="9"/>
      <color theme="1"/>
      <name val="ＭＳ 明朝"/>
      <family val="1"/>
      <charset val="128"/>
    </font>
    <font>
      <b/>
      <sz val="10"/>
      <color theme="1"/>
      <name val="ＭＳ 明朝"/>
      <family val="1"/>
      <charset val="128"/>
    </font>
    <font>
      <sz val="11"/>
      <name val="ＭＳ 明朝"/>
      <family val="1"/>
      <charset val="128"/>
    </font>
    <font>
      <sz val="14"/>
      <color rgb="FF0070C0"/>
      <name val="游ゴシック"/>
      <family val="2"/>
      <charset val="128"/>
      <scheme val="minor"/>
    </font>
    <font>
      <sz val="11"/>
      <color theme="1"/>
      <name val="游ゴシック"/>
      <family val="2"/>
      <charset val="128"/>
      <scheme val="minor"/>
    </font>
    <font>
      <sz val="11"/>
      <color theme="0" tint="-0.34998626667073579"/>
      <name val="游ゴシック"/>
      <family val="3"/>
      <charset val="128"/>
      <scheme val="minor"/>
    </font>
    <font>
      <sz val="14"/>
      <color theme="0" tint="-0.34998626667073579"/>
      <name val="游ゴシック"/>
      <family val="3"/>
      <charset val="128"/>
      <scheme val="minor"/>
    </font>
    <font>
      <sz val="11"/>
      <color rgb="FFA0A0A0"/>
      <name val="游ゴシック"/>
      <family val="3"/>
      <charset val="128"/>
      <scheme val="minor"/>
    </font>
    <font>
      <sz val="14"/>
      <color rgb="FFA0A0A0"/>
      <name val="游ゴシック"/>
      <family val="3"/>
      <charset val="128"/>
      <scheme val="minor"/>
    </font>
    <font>
      <b/>
      <sz val="16"/>
      <color rgb="FFFF0000"/>
      <name val="ＭＳ 明朝"/>
      <family val="1"/>
      <charset val="128"/>
    </font>
    <font>
      <sz val="16"/>
      <color rgb="FFC00000"/>
      <name val="游ゴシック"/>
      <family val="3"/>
      <charset val="128"/>
      <scheme val="minor"/>
    </font>
    <font>
      <sz val="16"/>
      <color theme="1"/>
      <name val="游ゴシック"/>
      <family val="3"/>
      <charset val="128"/>
      <scheme val="minor"/>
    </font>
    <font>
      <sz val="16"/>
      <color rgb="FFFF0000"/>
      <name val="游ゴシック"/>
      <family val="3"/>
      <charset val="128"/>
      <scheme val="minor"/>
    </font>
  </fonts>
  <fills count="7">
    <fill>
      <patternFill patternType="none"/>
    </fill>
    <fill>
      <patternFill patternType="gray125"/>
    </fill>
    <fill>
      <patternFill patternType="solid">
        <fgColor theme="0" tint="-0.249977111117893"/>
        <bgColor indexed="64"/>
      </patternFill>
    </fill>
    <fill>
      <patternFill patternType="solid">
        <fgColor theme="0" tint="-0.24994659260841701"/>
        <bgColor indexed="64"/>
      </patternFill>
    </fill>
    <fill>
      <patternFill patternType="solid">
        <fgColor rgb="FFFFFFCC"/>
        <bgColor indexed="64"/>
      </patternFill>
    </fill>
    <fill>
      <patternFill patternType="solid">
        <fgColor theme="0"/>
        <bgColor indexed="64"/>
      </patternFill>
    </fill>
    <fill>
      <patternFill patternType="solid">
        <fgColor theme="6" tint="0.39997558519241921"/>
        <bgColor indexed="64"/>
      </patternFill>
    </fill>
  </fills>
  <borders count="61">
    <border>
      <left/>
      <right/>
      <top/>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ck">
        <color auto="1"/>
      </left>
      <right/>
      <top/>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ck">
        <color auto="1"/>
      </left>
      <right/>
      <top/>
      <bottom style="thick">
        <color auto="1"/>
      </bottom>
      <diagonal/>
    </border>
    <border>
      <left/>
      <right/>
      <top/>
      <bottom style="thick">
        <color auto="1"/>
      </bottom>
      <diagonal/>
    </border>
    <border>
      <left/>
      <right/>
      <top style="thin">
        <color rgb="FFFF0000"/>
      </top>
      <bottom/>
      <diagonal/>
    </border>
    <border>
      <left/>
      <right style="thin">
        <color rgb="FFFF0000"/>
      </right>
      <top/>
      <bottom/>
      <diagonal/>
    </border>
    <border>
      <left style="thin">
        <color rgb="FFFF0000"/>
      </left>
      <right/>
      <top style="thin">
        <color rgb="FFFF0000"/>
      </top>
      <bottom/>
      <diagonal/>
    </border>
    <border>
      <left/>
      <right style="thin">
        <color rgb="FFFF0000"/>
      </right>
      <top style="thin">
        <color rgb="FFFF0000"/>
      </top>
      <bottom/>
      <diagonal/>
    </border>
    <border>
      <left style="thin">
        <color auto="1"/>
      </left>
      <right/>
      <top style="thin">
        <color rgb="FFFF0000"/>
      </top>
      <bottom/>
      <diagonal/>
    </border>
    <border>
      <left/>
      <right style="thin">
        <color auto="1"/>
      </right>
      <top style="thin">
        <color rgb="FFFF0000"/>
      </top>
      <bottom/>
      <diagonal/>
    </border>
    <border>
      <left style="thin">
        <color rgb="FFFF0000"/>
      </left>
      <right/>
      <top/>
      <bottom/>
      <diagonal/>
    </border>
    <border>
      <left style="thin">
        <color rgb="FFFF0000"/>
      </left>
      <right/>
      <top style="thin">
        <color rgb="FFFF0000"/>
      </top>
      <bottom style="thin">
        <color rgb="FFFF0000"/>
      </bottom>
      <diagonal/>
    </border>
    <border>
      <left style="thin">
        <color rgb="FFFF0000"/>
      </left>
      <right/>
      <top/>
      <bottom style="thin">
        <color rgb="FFFF0000"/>
      </bottom>
      <diagonal/>
    </border>
    <border>
      <left/>
      <right/>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auto="1"/>
      </left>
      <right style="thin">
        <color rgb="FFFF0000"/>
      </right>
      <top style="thin">
        <color rgb="FFFF0000"/>
      </top>
      <bottom/>
      <diagonal/>
    </border>
    <border>
      <left/>
      <right style="thin">
        <color rgb="FFFF0000"/>
      </right>
      <top/>
      <bottom style="thin">
        <color auto="1"/>
      </bottom>
      <diagonal/>
    </border>
    <border diagonalUp="1">
      <left/>
      <right/>
      <top style="thin">
        <color auto="1"/>
      </top>
      <bottom style="thin">
        <color auto="1"/>
      </bottom>
      <diagonal style="thin">
        <color auto="1"/>
      </diagonal>
    </border>
    <border>
      <left style="thin">
        <color rgb="FFFF0000"/>
      </left>
      <right style="thin">
        <color rgb="FFFF0000"/>
      </right>
      <top style="thin">
        <color rgb="FFFF0000"/>
      </top>
      <bottom/>
      <diagonal/>
    </border>
    <border diagonalUp="1">
      <left style="thin">
        <color auto="1"/>
      </left>
      <right/>
      <top style="thin">
        <color auto="1"/>
      </top>
      <bottom/>
      <diagonal style="thin">
        <color auto="1"/>
      </diagonal>
    </border>
    <border>
      <left/>
      <right style="thin">
        <color rgb="FFFF0000"/>
      </right>
      <top/>
      <bottom style="thin">
        <color rgb="FFFF0000"/>
      </bottom>
      <diagonal/>
    </border>
    <border>
      <left style="thin">
        <color rgb="FFFF0000"/>
      </left>
      <right style="thin">
        <color rgb="FFFF0000"/>
      </right>
      <top/>
      <bottom style="thin">
        <color rgb="FFFF0000"/>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26" fillId="0" borderId="0" applyFont="0" applyFill="0" applyBorder="0" applyAlignment="0" applyProtection="0">
      <alignment vertical="center"/>
    </xf>
  </cellStyleXfs>
  <cellXfs count="469">
    <xf numFmtId="0" fontId="0" fillId="0" borderId="0" xfId="0">
      <alignment vertical="center"/>
    </xf>
    <xf numFmtId="0" fontId="0" fillId="0" borderId="1" xfId="0" applyBorder="1">
      <alignment vertical="center"/>
    </xf>
    <xf numFmtId="0" fontId="0" fillId="0" borderId="10" xfId="0" applyBorder="1">
      <alignment vertical="center"/>
    </xf>
    <xf numFmtId="0" fontId="0" fillId="0" borderId="11" xfId="0" applyBorder="1">
      <alignment vertical="center"/>
    </xf>
    <xf numFmtId="0" fontId="2" fillId="0" borderId="2" xfId="0" applyFont="1" applyBorder="1">
      <alignment vertical="center"/>
    </xf>
    <xf numFmtId="0" fontId="3" fillId="0" borderId="0" xfId="0" applyFont="1" applyAlignment="1">
      <alignment horizontal="left" vertical="center"/>
    </xf>
    <xf numFmtId="0" fontId="2" fillId="0" borderId="0" xfId="0" applyFont="1" applyAlignment="1">
      <alignment horizontal="right" vertical="center"/>
    </xf>
    <xf numFmtId="0" fontId="2" fillId="0" borderId="12" xfId="0" applyFont="1" applyBorder="1" applyAlignment="1">
      <alignment horizontal="right" vertical="center"/>
    </xf>
    <xf numFmtId="0" fontId="4" fillId="0" borderId="0" xfId="0" applyFont="1" applyAlignment="1">
      <alignment horizontal="right" vertical="center"/>
    </xf>
    <xf numFmtId="0" fontId="4" fillId="0" borderId="0" xfId="0" applyFont="1">
      <alignment vertical="center"/>
    </xf>
    <xf numFmtId="0" fontId="4" fillId="0" borderId="2" xfId="0" applyFont="1" applyBorder="1">
      <alignment vertical="center"/>
    </xf>
    <xf numFmtId="0" fontId="4" fillId="0" borderId="0" xfId="0" applyFont="1" applyAlignment="1">
      <alignment horizontal="left" vertical="center"/>
    </xf>
    <xf numFmtId="31" fontId="4" fillId="0" borderId="0" xfId="0" applyNumberFormat="1" applyFont="1" applyAlignment="1">
      <alignment horizontal="left" vertical="center"/>
    </xf>
    <xf numFmtId="0" fontId="4" fillId="0" borderId="12" xfId="0" applyFont="1" applyBorder="1" applyAlignment="1">
      <alignment horizontal="right" vertical="center"/>
    </xf>
    <xf numFmtId="0" fontId="4" fillId="0" borderId="12" xfId="0" applyFont="1" applyBorder="1">
      <alignment vertical="center"/>
    </xf>
    <xf numFmtId="0" fontId="4" fillId="0" borderId="0" xfId="0" applyFont="1" applyAlignment="1">
      <alignment horizontal="left" vertical="center" wrapText="1"/>
    </xf>
    <xf numFmtId="14" fontId="4" fillId="0" borderId="0" xfId="0" applyNumberFormat="1" applyFont="1" applyAlignment="1">
      <alignment horizontal="left" vertical="center"/>
    </xf>
    <xf numFmtId="0" fontId="0" fillId="0" borderId="0" xfId="0" applyAlignment="1">
      <alignment horizontal="left" vertical="center"/>
    </xf>
    <xf numFmtId="0" fontId="4" fillId="0" borderId="3" xfId="0" applyFont="1" applyBorder="1" applyAlignment="1">
      <alignment horizontal="center" vertical="center"/>
    </xf>
    <xf numFmtId="0" fontId="4" fillId="0" borderId="8" xfId="0" applyFont="1" applyBorder="1" applyAlignment="1">
      <alignment horizontal="left" vertical="center"/>
    </xf>
    <xf numFmtId="0" fontId="4" fillId="0" borderId="4" xfId="0" applyFont="1" applyBorder="1" applyAlignment="1">
      <alignment horizontal="right" vertical="center"/>
    </xf>
    <xf numFmtId="0" fontId="4" fillId="0" borderId="5" xfId="0" applyFont="1" applyBorder="1" applyAlignment="1">
      <alignment horizontal="left" vertical="center"/>
    </xf>
    <xf numFmtId="0" fontId="4" fillId="0" borderId="12" xfId="0" applyFont="1" applyBorder="1" applyAlignment="1">
      <alignment horizontal="lef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9" xfId="0" applyFont="1" applyBorder="1" applyAlignment="1">
      <alignment vertical="center" textRotation="255" wrapText="1"/>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3" xfId="0" applyFont="1" applyBorder="1" applyAlignment="1">
      <alignment horizontal="right" vertical="center"/>
    </xf>
    <xf numFmtId="0" fontId="4" fillId="0" borderId="1" xfId="0" applyFont="1" applyBorder="1">
      <alignment vertical="center"/>
    </xf>
    <xf numFmtId="0" fontId="4" fillId="0" borderId="11" xfId="0" applyFont="1" applyBorder="1">
      <alignment vertical="center"/>
    </xf>
    <xf numFmtId="0" fontId="4" fillId="0" borderId="10" xfId="0" applyFont="1" applyBorder="1">
      <alignment vertical="center"/>
    </xf>
    <xf numFmtId="0" fontId="4" fillId="0" borderId="12" xfId="0" applyFont="1" applyBorder="1" applyAlignment="1">
      <alignment vertical="center" wrapText="1"/>
    </xf>
    <xf numFmtId="0" fontId="0" fillId="0" borderId="5" xfId="0" applyBorder="1" applyAlignment="1">
      <alignment horizontal="left" vertical="center"/>
    </xf>
    <xf numFmtId="0" fontId="6" fillId="0" borderId="2" xfId="0" applyFont="1" applyBorder="1">
      <alignment vertical="center"/>
    </xf>
    <xf numFmtId="0" fontId="6" fillId="0" borderId="0" xfId="0" applyFont="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0" fillId="0" borderId="4" xfId="0" applyBorder="1" applyAlignment="1">
      <alignment horizontal="left" vertical="center"/>
    </xf>
    <xf numFmtId="0" fontId="4" fillId="0" borderId="4" xfId="0" applyFont="1" applyBorder="1" applyAlignment="1">
      <alignment horizontal="center" vertical="center"/>
    </xf>
    <xf numFmtId="0" fontId="4" fillId="0" borderId="15" xfId="0" applyFont="1" applyBorder="1" applyAlignment="1">
      <alignment horizontal="left" vertical="center"/>
    </xf>
    <xf numFmtId="0" fontId="4" fillId="0" borderId="30" xfId="0" applyFont="1" applyBorder="1" applyAlignment="1">
      <alignment horizontal="left" vertical="center"/>
    </xf>
    <xf numFmtId="0" fontId="4" fillId="0" borderId="24" xfId="0" applyFont="1" applyBorder="1" applyAlignment="1">
      <alignment horizontal="left" vertical="center" wrapText="1"/>
    </xf>
    <xf numFmtId="0" fontId="4" fillId="0" borderId="25" xfId="0" applyFont="1" applyBorder="1">
      <alignment vertical="center"/>
    </xf>
    <xf numFmtId="0" fontId="4" fillId="0" borderId="37" xfId="0" applyFont="1" applyBorder="1" applyAlignment="1">
      <alignment horizontal="right" vertical="center"/>
    </xf>
    <xf numFmtId="14" fontId="4" fillId="0" borderId="25" xfId="0" applyNumberFormat="1" applyFont="1" applyBorder="1" applyAlignment="1">
      <alignment horizontal="left" vertical="center"/>
    </xf>
    <xf numFmtId="31" fontId="4" fillId="0" borderId="25" xfId="0" applyNumberFormat="1" applyFont="1" applyBorder="1" applyAlignment="1">
      <alignment horizontal="left" vertical="center"/>
    </xf>
    <xf numFmtId="0" fontId="4" fillId="0" borderId="38" xfId="0" applyFont="1" applyBorder="1" applyAlignment="1">
      <alignment horizontal="left" vertical="center"/>
    </xf>
    <xf numFmtId="0" fontId="4" fillId="0" borderId="1" xfId="0" applyFont="1" applyBorder="1" applyAlignment="1">
      <alignment horizontal="center" vertical="center"/>
    </xf>
    <xf numFmtId="0" fontId="4" fillId="0" borderId="13" xfId="0" applyFont="1" applyBorder="1">
      <alignment vertical="center"/>
    </xf>
    <xf numFmtId="0" fontId="4" fillId="0" borderId="40" xfId="0" applyFont="1" applyBorder="1" applyAlignment="1">
      <alignment horizontal="right" vertical="center"/>
    </xf>
    <xf numFmtId="0" fontId="4" fillId="0" borderId="36" xfId="0" applyFont="1" applyBorder="1">
      <alignment vertical="center"/>
    </xf>
    <xf numFmtId="0" fontId="12" fillId="0" borderId="0" xfId="0" applyFont="1">
      <alignment vertical="center"/>
    </xf>
    <xf numFmtId="0" fontId="4" fillId="0" borderId="4" xfId="0" quotePrefix="1" applyFont="1" applyBorder="1">
      <alignment vertical="center"/>
    </xf>
    <xf numFmtId="0" fontId="4" fillId="0" borderId="14" xfId="0" quotePrefix="1" applyFont="1" applyBorder="1">
      <alignment vertical="center"/>
    </xf>
    <xf numFmtId="0" fontId="11" fillId="0" borderId="0" xfId="0" applyFont="1" applyAlignment="1">
      <alignment horizontal="right" vertical="center" wrapText="1"/>
    </xf>
    <xf numFmtId="0" fontId="13" fillId="0" borderId="0" xfId="0" applyFont="1">
      <alignment vertical="center"/>
    </xf>
    <xf numFmtId="0" fontId="4" fillId="0" borderId="15" xfId="0" applyFont="1" applyBorder="1" applyAlignment="1">
      <alignment horizontal="right" vertical="center"/>
    </xf>
    <xf numFmtId="0" fontId="4" fillId="0" borderId="13" xfId="0" applyFont="1" applyBorder="1" applyAlignment="1">
      <alignment horizontal="right" vertical="center" wrapText="1"/>
    </xf>
    <xf numFmtId="0" fontId="4" fillId="0" borderId="28" xfId="0" applyFont="1" applyBorder="1" applyAlignment="1">
      <alignment horizontal="left" vertical="center"/>
    </xf>
    <xf numFmtId="0" fontId="11" fillId="0" borderId="12" xfId="0" applyFont="1" applyBorder="1" applyAlignment="1">
      <alignment horizontal="right" vertical="center" wrapText="1"/>
    </xf>
    <xf numFmtId="0" fontId="4" fillId="0" borderId="36" xfId="0" applyFont="1" applyBorder="1" applyAlignment="1">
      <alignment horizontal="right" vertical="center" wrapText="1"/>
    </xf>
    <xf numFmtId="0" fontId="4" fillId="0" borderId="40" xfId="0" applyFont="1" applyBorder="1" applyAlignment="1">
      <alignment horizontal="right" vertical="center" wrapText="1"/>
    </xf>
    <xf numFmtId="0" fontId="0" fillId="2" borderId="18" xfId="0" applyFill="1" applyBorder="1">
      <alignment vertical="center"/>
    </xf>
    <xf numFmtId="0" fontId="0" fillId="2" borderId="0" xfId="0" applyFill="1">
      <alignment vertical="center"/>
    </xf>
    <xf numFmtId="0" fontId="9" fillId="5" borderId="7" xfId="0" applyFont="1" applyFill="1" applyBorder="1">
      <alignment vertical="center"/>
    </xf>
    <xf numFmtId="0" fontId="9" fillId="5" borderId="13" xfId="0" applyFont="1" applyFill="1" applyBorder="1">
      <alignment vertical="center"/>
    </xf>
    <xf numFmtId="0" fontId="20" fillId="2" borderId="5" xfId="0" applyFont="1" applyFill="1" applyBorder="1" applyAlignment="1">
      <alignment horizontal="left" vertical="center"/>
    </xf>
    <xf numFmtId="0" fontId="19" fillId="2" borderId="3" xfId="0" applyFont="1" applyFill="1" applyBorder="1">
      <alignment vertical="center"/>
    </xf>
    <xf numFmtId="0" fontId="0" fillId="5" borderId="19" xfId="0" applyFill="1" applyBorder="1">
      <alignment vertical="center"/>
    </xf>
    <xf numFmtId="0" fontId="0" fillId="5" borderId="0" xfId="0" applyFill="1">
      <alignment vertical="center"/>
    </xf>
    <xf numFmtId="0" fontId="9" fillId="5" borderId="22" xfId="0" applyFont="1" applyFill="1" applyBorder="1">
      <alignment vertical="center"/>
    </xf>
    <xf numFmtId="0" fontId="9" fillId="5" borderId="0" xfId="0" applyFont="1" applyFill="1">
      <alignment vertical="center"/>
    </xf>
    <xf numFmtId="0" fontId="0" fillId="5" borderId="20" xfId="0" applyFill="1" applyBorder="1">
      <alignment vertical="center"/>
    </xf>
    <xf numFmtId="0" fontId="0" fillId="5" borderId="18" xfId="0" applyFill="1" applyBorder="1">
      <alignment vertical="center"/>
    </xf>
    <xf numFmtId="0" fontId="17" fillId="5" borderId="0" xfId="0" applyFont="1" applyFill="1" applyAlignment="1">
      <alignment vertical="center" wrapText="1"/>
    </xf>
    <xf numFmtId="0" fontId="9" fillId="5" borderId="18" xfId="0" applyFont="1" applyFill="1" applyBorder="1">
      <alignment vertical="center"/>
    </xf>
    <xf numFmtId="0" fontId="0" fillId="5" borderId="21" xfId="0" applyFill="1" applyBorder="1">
      <alignment vertical="center"/>
    </xf>
    <xf numFmtId="0" fontId="10" fillId="5" borderId="19" xfId="0" applyFont="1" applyFill="1" applyBorder="1">
      <alignment vertical="center"/>
    </xf>
    <xf numFmtId="0" fontId="9" fillId="5" borderId="8" xfId="0" applyFont="1" applyFill="1" applyBorder="1">
      <alignment vertical="center"/>
    </xf>
    <xf numFmtId="0" fontId="9" fillId="5" borderId="3" xfId="0" applyFont="1" applyFill="1" applyBorder="1">
      <alignment vertical="center"/>
    </xf>
    <xf numFmtId="0" fontId="9" fillId="5" borderId="5" xfId="0" applyFont="1" applyFill="1" applyBorder="1">
      <alignment vertical="center"/>
    </xf>
    <xf numFmtId="0" fontId="9" fillId="5" borderId="44" xfId="0" applyFont="1" applyFill="1" applyBorder="1" applyAlignment="1">
      <alignment horizontal="right" vertical="center"/>
    </xf>
    <xf numFmtId="0" fontId="9" fillId="5" borderId="47" xfId="0" applyFont="1" applyFill="1" applyBorder="1" applyAlignment="1">
      <alignment horizontal="right" vertical="center"/>
    </xf>
    <xf numFmtId="0" fontId="9" fillId="5" borderId="3" xfId="0" applyFont="1" applyFill="1" applyBorder="1" applyAlignment="1">
      <alignment horizontal="right" vertical="center"/>
    </xf>
    <xf numFmtId="0" fontId="9" fillId="4" borderId="50" xfId="0" applyFont="1" applyFill="1" applyBorder="1" applyAlignment="1" applyProtection="1">
      <alignment horizontal="center" vertical="center"/>
      <protection locked="0"/>
    </xf>
    <xf numFmtId="0" fontId="9" fillId="4" borderId="51" xfId="0" applyFont="1" applyFill="1" applyBorder="1" applyAlignment="1" applyProtection="1">
      <alignment horizontal="center" vertical="center"/>
      <protection locked="0"/>
    </xf>
    <xf numFmtId="0" fontId="9" fillId="4" borderId="55" xfId="0" applyFont="1" applyFill="1" applyBorder="1" applyAlignment="1" applyProtection="1">
      <alignment horizontal="center" vertical="center"/>
      <protection locked="0"/>
    </xf>
    <xf numFmtId="0" fontId="9" fillId="5" borderId="3" xfId="0" applyFont="1" applyFill="1" applyBorder="1" applyAlignment="1">
      <alignment vertical="center" wrapText="1"/>
    </xf>
    <xf numFmtId="0" fontId="17" fillId="5" borderId="8" xfId="0" applyFont="1" applyFill="1" applyBorder="1" applyAlignment="1">
      <alignment vertical="center" wrapText="1"/>
    </xf>
    <xf numFmtId="0" fontId="16" fillId="5" borderId="3" xfId="0" applyFont="1" applyFill="1" applyBorder="1">
      <alignment vertical="center"/>
    </xf>
    <xf numFmtId="0" fontId="17" fillId="5" borderId="8" xfId="0" applyFont="1" applyFill="1" applyBorder="1">
      <alignment vertical="center"/>
    </xf>
    <xf numFmtId="0" fontId="7" fillId="5" borderId="5" xfId="0" applyFont="1" applyFill="1" applyBorder="1" applyAlignment="1">
      <alignment horizontal="left" vertical="center"/>
    </xf>
    <xf numFmtId="0" fontId="0" fillId="5" borderId="4" xfId="0" applyFill="1" applyBorder="1">
      <alignment vertical="center"/>
    </xf>
    <xf numFmtId="0" fontId="7" fillId="2" borderId="3" xfId="0" applyFont="1" applyFill="1" applyBorder="1">
      <alignment vertical="center"/>
    </xf>
    <xf numFmtId="0" fontId="7" fillId="2" borderId="4" xfId="0" applyFont="1" applyFill="1" applyBorder="1">
      <alignment vertical="center"/>
    </xf>
    <xf numFmtId="0" fontId="7" fillId="2" borderId="5" xfId="0" applyFont="1" applyFill="1" applyBorder="1">
      <alignment vertical="center"/>
    </xf>
    <xf numFmtId="0" fontId="7" fillId="3" borderId="3" xfId="0" applyFont="1" applyFill="1" applyBorder="1">
      <alignment vertical="center"/>
    </xf>
    <xf numFmtId="0" fontId="7" fillId="3" borderId="4" xfId="0" applyFont="1" applyFill="1" applyBorder="1">
      <alignment vertical="center"/>
    </xf>
    <xf numFmtId="0" fontId="7" fillId="3" borderId="5" xfId="0" applyFont="1" applyFill="1" applyBorder="1">
      <alignment vertical="center"/>
    </xf>
    <xf numFmtId="0" fontId="25" fillId="5" borderId="8" xfId="0" applyFont="1" applyFill="1" applyBorder="1">
      <alignment vertical="center"/>
    </xf>
    <xf numFmtId="0" fontId="25" fillId="5" borderId="8" xfId="0" applyFont="1" applyFill="1" applyBorder="1" applyAlignment="1">
      <alignment vertical="center" wrapText="1"/>
    </xf>
    <xf numFmtId="0" fontId="0" fillId="6" borderId="0" xfId="0" applyFill="1">
      <alignment vertical="center"/>
    </xf>
    <xf numFmtId="0" fontId="9" fillId="5" borderId="3" xfId="0" applyFont="1" applyFill="1" applyBorder="1" applyAlignment="1">
      <alignment vertical="center" shrinkToFit="1"/>
    </xf>
    <xf numFmtId="0" fontId="6" fillId="5" borderId="0" xfId="0" applyFont="1" applyFill="1">
      <alignment vertical="center"/>
    </xf>
    <xf numFmtId="0" fontId="4" fillId="5" borderId="0" xfId="0" applyFont="1" applyFill="1">
      <alignment vertical="center"/>
    </xf>
    <xf numFmtId="0" fontId="4" fillId="5" borderId="1" xfId="0" applyFont="1" applyFill="1" applyBorder="1">
      <alignment vertical="center"/>
    </xf>
    <xf numFmtId="0" fontId="4" fillId="5" borderId="5" xfId="0" applyFont="1" applyFill="1" applyBorder="1" applyAlignment="1">
      <alignment horizontal="left" vertical="center"/>
    </xf>
    <xf numFmtId="0" fontId="4" fillId="5" borderId="5" xfId="0" applyFont="1" applyFill="1" applyBorder="1">
      <alignment vertical="center"/>
    </xf>
    <xf numFmtId="0" fontId="4" fillId="5" borderId="5" xfId="0" applyFont="1" applyFill="1" applyBorder="1" applyAlignment="1">
      <alignment horizontal="center" vertical="center"/>
    </xf>
    <xf numFmtId="0" fontId="4" fillId="5" borderId="3" xfId="0" applyFont="1" applyFill="1" applyBorder="1">
      <alignment vertical="center"/>
    </xf>
    <xf numFmtId="0" fontId="4" fillId="5" borderId="11" xfId="0" applyFont="1" applyFill="1" applyBorder="1">
      <alignment vertical="center"/>
    </xf>
    <xf numFmtId="0" fontId="4" fillId="5" borderId="11" xfId="0" applyFont="1" applyFill="1" applyBorder="1" applyAlignment="1">
      <alignment horizontal="center" vertical="center"/>
    </xf>
    <xf numFmtId="0" fontId="22" fillId="5" borderId="0" xfId="0" applyFont="1" applyFill="1">
      <alignment vertical="center"/>
    </xf>
    <xf numFmtId="0" fontId="4" fillId="5" borderId="13" xfId="0" applyFont="1" applyFill="1" applyBorder="1" applyAlignment="1">
      <alignment horizontal="center" vertical="center"/>
    </xf>
    <xf numFmtId="0" fontId="4" fillId="5" borderId="15" xfId="0" applyFont="1" applyFill="1" applyBorder="1" applyAlignment="1">
      <alignment horizontal="right" vertical="center"/>
    </xf>
    <xf numFmtId="0" fontId="4" fillId="5" borderId="15" xfId="0" applyFont="1" applyFill="1" applyBorder="1" applyAlignment="1">
      <alignment horizontal="left" vertical="center"/>
    </xf>
    <xf numFmtId="0" fontId="4" fillId="5" borderId="15" xfId="0" applyFont="1" applyFill="1" applyBorder="1" applyAlignment="1">
      <alignment horizontal="center" vertical="center"/>
    </xf>
    <xf numFmtId="0" fontId="6" fillId="5" borderId="5" xfId="0" applyFont="1" applyFill="1" applyBorder="1" applyAlignment="1">
      <alignment horizontal="left" vertical="center"/>
    </xf>
    <xf numFmtId="0" fontId="21" fillId="5" borderId="0" xfId="0" applyFont="1" applyFill="1">
      <alignment vertical="center"/>
    </xf>
    <xf numFmtId="0" fontId="4" fillId="5" borderId="4" xfId="0" applyFont="1" applyFill="1" applyBorder="1" applyAlignment="1">
      <alignment horizontal="left" vertical="center"/>
    </xf>
    <xf numFmtId="0" fontId="28" fillId="5" borderId="0" xfId="0" applyFont="1" applyFill="1">
      <alignment vertical="center"/>
    </xf>
    <xf numFmtId="0" fontId="27" fillId="5" borderId="0" xfId="0" applyFont="1" applyFill="1">
      <alignment vertical="center"/>
    </xf>
    <xf numFmtId="0" fontId="30" fillId="5" borderId="0" xfId="0" applyFont="1" applyFill="1">
      <alignment vertical="center"/>
    </xf>
    <xf numFmtId="0" fontId="29" fillId="5" borderId="0" xfId="0" applyFont="1" applyFill="1">
      <alignment vertical="center"/>
    </xf>
    <xf numFmtId="0" fontId="9" fillId="5" borderId="10" xfId="0" applyFont="1" applyFill="1" applyBorder="1">
      <alignment vertical="center"/>
    </xf>
    <xf numFmtId="0" fontId="0" fillId="5" borderId="10" xfId="0" applyFill="1" applyBorder="1">
      <alignment vertical="center"/>
    </xf>
    <xf numFmtId="0" fontId="9" fillId="5" borderId="0" xfId="0" applyFont="1" applyFill="1" applyAlignment="1">
      <alignment horizontal="center" vertical="center"/>
    </xf>
    <xf numFmtId="0" fontId="9" fillId="5" borderId="49" xfId="0" applyFont="1" applyFill="1" applyBorder="1">
      <alignment vertical="center"/>
    </xf>
    <xf numFmtId="0" fontId="9" fillId="5" borderId="46" xfId="0" applyFont="1" applyFill="1" applyBorder="1">
      <alignment vertical="center"/>
    </xf>
    <xf numFmtId="0" fontId="22" fillId="5" borderId="0" xfId="0" applyFont="1" applyFill="1" applyAlignment="1">
      <alignment horizontal="right" vertical="center"/>
    </xf>
    <xf numFmtId="0" fontId="4" fillId="5" borderId="56" xfId="0" applyFont="1" applyFill="1" applyBorder="1">
      <alignment vertical="center"/>
    </xf>
    <xf numFmtId="0" fontId="4" fillId="5" borderId="0" xfId="0" applyFont="1" applyFill="1" applyAlignment="1">
      <alignment horizontal="left" vertical="center"/>
    </xf>
    <xf numFmtId="176" fontId="4" fillId="5" borderId="0" xfId="0" applyNumberFormat="1" applyFont="1" applyFill="1" applyAlignment="1">
      <alignment horizontal="right" vertical="center"/>
    </xf>
    <xf numFmtId="176" fontId="6" fillId="5" borderId="0" xfId="0" applyNumberFormat="1" applyFont="1" applyFill="1" applyAlignment="1">
      <alignment horizontal="right" vertical="center"/>
    </xf>
    <xf numFmtId="0" fontId="4" fillId="5" borderId="57" xfId="0" applyFont="1" applyFill="1" applyBorder="1" applyAlignment="1">
      <alignment horizontal="right" vertical="center"/>
    </xf>
    <xf numFmtId="0" fontId="4" fillId="5" borderId="0" xfId="0" applyFont="1" applyFill="1" applyAlignment="1">
      <alignment horizontal="right" vertical="center"/>
    </xf>
    <xf numFmtId="0" fontId="4" fillId="5" borderId="57" xfId="0" applyFont="1" applyFill="1" applyBorder="1">
      <alignment vertical="center"/>
    </xf>
    <xf numFmtId="0" fontId="6" fillId="5" borderId="0" xfId="0" applyFont="1" applyFill="1" applyAlignment="1">
      <alignment horizontal="right" vertical="center"/>
    </xf>
    <xf numFmtId="0" fontId="4" fillId="5" borderId="0" xfId="0" applyFont="1" applyFill="1" applyAlignment="1">
      <alignment vertical="center" shrinkToFit="1"/>
    </xf>
    <xf numFmtId="14" fontId="4" fillId="5" borderId="0" xfId="0" applyNumberFormat="1" applyFont="1" applyFill="1" applyAlignment="1">
      <alignment horizontal="left" vertical="center"/>
    </xf>
    <xf numFmtId="0" fontId="6" fillId="5" borderId="0" xfId="0" applyFont="1" applyFill="1" applyAlignment="1">
      <alignment horizontal="left" vertical="center"/>
    </xf>
    <xf numFmtId="31" fontId="4" fillId="5" borderId="0" xfId="0" applyNumberFormat="1" applyFont="1" applyFill="1" applyAlignment="1">
      <alignment horizontal="left" vertical="center"/>
    </xf>
    <xf numFmtId="0" fontId="4" fillId="5" borderId="57" xfId="0" applyFont="1" applyFill="1" applyBorder="1" applyAlignment="1">
      <alignment horizontal="left" vertical="center"/>
    </xf>
    <xf numFmtId="0" fontId="4" fillId="5" borderId="57" xfId="0" applyFont="1" applyFill="1" applyBorder="1" applyAlignment="1">
      <alignment horizontal="center" vertical="center"/>
    </xf>
    <xf numFmtId="0" fontId="4" fillId="5" borderId="57" xfId="0" applyFont="1" applyFill="1" applyBorder="1" applyAlignment="1">
      <alignment vertical="center" wrapText="1"/>
    </xf>
    <xf numFmtId="0" fontId="4" fillId="5" borderId="57" xfId="0" applyFont="1" applyFill="1" applyBorder="1" applyAlignment="1">
      <alignment vertical="center" shrinkToFit="1"/>
    </xf>
    <xf numFmtId="0" fontId="6" fillId="5" borderId="56" xfId="0" applyFont="1" applyFill="1" applyBorder="1">
      <alignment vertical="center"/>
    </xf>
    <xf numFmtId="0" fontId="4" fillId="5" borderId="56" xfId="0" applyFont="1" applyFill="1" applyBorder="1" applyAlignment="1">
      <alignment horizontal="left" vertical="center"/>
    </xf>
    <xf numFmtId="0" fontId="4" fillId="5" borderId="56" xfId="0" quotePrefix="1" applyFont="1" applyFill="1" applyBorder="1">
      <alignment vertical="center"/>
    </xf>
    <xf numFmtId="0" fontId="21" fillId="5" borderId="57" xfId="0" applyFont="1" applyFill="1" applyBorder="1">
      <alignment vertical="center"/>
    </xf>
    <xf numFmtId="0" fontId="6" fillId="5" borderId="57" xfId="0" applyFont="1" applyFill="1" applyBorder="1">
      <alignment vertical="center"/>
    </xf>
    <xf numFmtId="0" fontId="6" fillId="5" borderId="58" xfId="0" applyFont="1" applyFill="1" applyBorder="1">
      <alignment vertical="center"/>
    </xf>
    <xf numFmtId="0" fontId="21" fillId="5" borderId="60" xfId="0" applyFont="1" applyFill="1" applyBorder="1">
      <alignment vertical="center"/>
    </xf>
    <xf numFmtId="0" fontId="6" fillId="5" borderId="60" xfId="0" applyFont="1" applyFill="1" applyBorder="1">
      <alignment vertical="center"/>
    </xf>
    <xf numFmtId="0" fontId="32" fillId="5" borderId="0" xfId="0" applyFont="1" applyFill="1" applyAlignment="1"/>
    <xf numFmtId="0" fontId="33" fillId="5" borderId="0" xfId="0" applyFont="1" applyFill="1">
      <alignment vertical="center"/>
    </xf>
    <xf numFmtId="0" fontId="34" fillId="5" borderId="0" xfId="0" applyFont="1" applyFill="1">
      <alignment vertical="center"/>
    </xf>
    <xf numFmtId="0" fontId="32" fillId="5" borderId="19" xfId="0" applyFont="1" applyFill="1" applyBorder="1" applyAlignment="1"/>
    <xf numFmtId="2" fontId="4" fillId="5" borderId="0" xfId="0" applyNumberFormat="1" applyFont="1" applyFill="1">
      <alignment vertical="center"/>
    </xf>
    <xf numFmtId="2" fontId="4" fillId="5" borderId="14" xfId="0" applyNumberFormat="1" applyFont="1" applyFill="1" applyBorder="1" applyAlignment="1">
      <alignment horizontal="right" vertical="center" wrapText="1"/>
    </xf>
    <xf numFmtId="2" fontId="24" fillId="5" borderId="10" xfId="0" applyNumberFormat="1" applyFont="1" applyFill="1" applyBorder="1" applyAlignment="1">
      <alignment vertical="center" shrinkToFit="1"/>
    </xf>
    <xf numFmtId="178" fontId="4" fillId="5" borderId="4" xfId="0" applyNumberFormat="1" applyFont="1" applyFill="1" applyBorder="1">
      <alignment vertical="center"/>
    </xf>
    <xf numFmtId="0" fontId="21" fillId="5" borderId="59" xfId="0" applyFont="1" applyFill="1" applyBorder="1">
      <alignment vertical="center"/>
    </xf>
    <xf numFmtId="0" fontId="9" fillId="5" borderId="52" xfId="0" applyFont="1" applyFill="1" applyBorder="1">
      <alignment vertical="center"/>
    </xf>
    <xf numFmtId="0" fontId="9" fillId="5" borderId="53" xfId="0" applyFont="1" applyFill="1" applyBorder="1">
      <alignment vertical="center"/>
    </xf>
    <xf numFmtId="0" fontId="9" fillId="5" borderId="54" xfId="0" applyFont="1" applyFill="1" applyBorder="1">
      <alignment vertical="center"/>
    </xf>
    <xf numFmtId="0" fontId="9" fillId="5" borderId="3" xfId="0" applyFont="1" applyFill="1" applyBorder="1">
      <alignment vertical="center"/>
    </xf>
    <xf numFmtId="0" fontId="9" fillId="5" borderId="4" xfId="0" applyFont="1" applyFill="1" applyBorder="1">
      <alignment vertical="center"/>
    </xf>
    <xf numFmtId="0" fontId="9" fillId="5" borderId="5" xfId="0" applyFont="1" applyFill="1" applyBorder="1">
      <alignment vertical="center"/>
    </xf>
    <xf numFmtId="0" fontId="9" fillId="4" borderId="3" xfId="0" applyFont="1" applyFill="1" applyBorder="1" applyProtection="1">
      <alignment vertical="center"/>
      <protection locked="0"/>
    </xf>
    <xf numFmtId="0" fontId="9" fillId="4" borderId="4" xfId="0" applyFont="1" applyFill="1" applyBorder="1" applyProtection="1">
      <alignment vertical="center"/>
      <protection locked="0"/>
    </xf>
    <xf numFmtId="0" fontId="9" fillId="4" borderId="5" xfId="0" applyFont="1" applyFill="1" applyBorder="1" applyProtection="1">
      <alignment vertical="center"/>
      <protection locked="0"/>
    </xf>
    <xf numFmtId="0" fontId="9" fillId="5" borderId="6" xfId="0" applyFont="1" applyFill="1" applyBorder="1">
      <alignment vertical="center"/>
    </xf>
    <xf numFmtId="0" fontId="9" fillId="5" borderId="7" xfId="0" applyFont="1" applyFill="1" applyBorder="1">
      <alignment vertical="center"/>
    </xf>
    <xf numFmtId="0" fontId="9" fillId="5" borderId="1" xfId="0" applyFont="1" applyFill="1" applyBorder="1">
      <alignment vertical="center"/>
    </xf>
    <xf numFmtId="0" fontId="9" fillId="5" borderId="10" xfId="0" applyFont="1" applyFill="1" applyBorder="1">
      <alignment vertical="center"/>
    </xf>
    <xf numFmtId="0" fontId="9" fillId="5" borderId="11" xfId="0" applyFont="1" applyFill="1" applyBorder="1">
      <alignment vertical="center"/>
    </xf>
    <xf numFmtId="0" fontId="9" fillId="5" borderId="2" xfId="0" applyFont="1" applyFill="1" applyBorder="1">
      <alignment vertical="center"/>
    </xf>
    <xf numFmtId="0" fontId="9" fillId="5" borderId="0" xfId="0" applyFont="1" applyFill="1">
      <alignment vertical="center"/>
    </xf>
    <xf numFmtId="0" fontId="9" fillId="5" borderId="12" xfId="0" applyFont="1" applyFill="1" applyBorder="1">
      <alignment vertical="center"/>
    </xf>
    <xf numFmtId="0" fontId="9" fillId="5" borderId="13" xfId="0" applyFont="1" applyFill="1" applyBorder="1">
      <alignment vertical="center"/>
    </xf>
    <xf numFmtId="0" fontId="9" fillId="5" borderId="14" xfId="0" applyFont="1" applyFill="1" applyBorder="1">
      <alignment vertical="center"/>
    </xf>
    <xf numFmtId="0" fontId="9" fillId="5" borderId="15" xfId="0" applyFont="1" applyFill="1" applyBorder="1">
      <alignment vertical="center"/>
    </xf>
    <xf numFmtId="0" fontId="9" fillId="5" borderId="9" xfId="0" applyFont="1" applyFill="1" applyBorder="1">
      <alignment vertical="center"/>
    </xf>
    <xf numFmtId="0" fontId="9" fillId="5" borderId="8" xfId="0" applyFont="1" applyFill="1" applyBorder="1">
      <alignment vertical="center"/>
    </xf>
    <xf numFmtId="0" fontId="9" fillId="4" borderId="45" xfId="0" applyFont="1" applyFill="1" applyBorder="1" applyProtection="1">
      <alignment vertical="center"/>
      <protection locked="0"/>
    </xf>
    <xf numFmtId="58" fontId="9" fillId="4" borderId="3" xfId="0" applyNumberFormat="1" applyFont="1" applyFill="1" applyBorder="1" applyAlignment="1" applyProtection="1">
      <alignment horizontal="left" vertical="center"/>
      <protection locked="0"/>
    </xf>
    <xf numFmtId="58" fontId="9" fillId="4" borderId="4" xfId="0" applyNumberFormat="1" applyFont="1" applyFill="1" applyBorder="1" applyAlignment="1" applyProtection="1">
      <alignment horizontal="left" vertical="center"/>
      <protection locked="0"/>
    </xf>
    <xf numFmtId="58" fontId="9" fillId="4" borderId="5" xfId="0" applyNumberFormat="1" applyFont="1" applyFill="1" applyBorder="1" applyAlignment="1" applyProtection="1">
      <alignment horizontal="left" vertical="center"/>
      <protection locked="0"/>
    </xf>
    <xf numFmtId="0" fontId="9" fillId="4" borderId="3" xfId="0" applyFont="1" applyFill="1" applyBorder="1" applyAlignment="1" applyProtection="1">
      <alignment vertical="center" wrapText="1"/>
      <protection locked="0"/>
    </xf>
    <xf numFmtId="0" fontId="9" fillId="4" borderId="4" xfId="0" applyFont="1" applyFill="1" applyBorder="1" applyAlignment="1" applyProtection="1">
      <alignment vertical="center" wrapText="1"/>
      <protection locked="0"/>
    </xf>
    <xf numFmtId="0" fontId="9" fillId="4" borderId="5" xfId="0" applyFont="1" applyFill="1" applyBorder="1" applyAlignment="1" applyProtection="1">
      <alignment vertical="center" wrapText="1"/>
      <protection locked="0"/>
    </xf>
    <xf numFmtId="0" fontId="19" fillId="2" borderId="3" xfId="0" applyFont="1" applyFill="1" applyBorder="1" applyProtection="1">
      <alignment vertical="center"/>
      <protection locked="0"/>
    </xf>
    <xf numFmtId="0" fontId="19" fillId="2" borderId="4" xfId="0" applyFont="1" applyFill="1" applyBorder="1" applyProtection="1">
      <alignment vertical="center"/>
      <protection locked="0"/>
    </xf>
    <xf numFmtId="0" fontId="9" fillId="5" borderId="1" xfId="0" applyFont="1" applyFill="1" applyBorder="1" applyAlignment="1">
      <alignment vertical="center" wrapText="1"/>
    </xf>
    <xf numFmtId="0" fontId="9" fillId="5" borderId="13" xfId="0" applyFont="1" applyFill="1" applyBorder="1" applyAlignment="1">
      <alignment vertical="center" wrapText="1"/>
    </xf>
    <xf numFmtId="0" fontId="9" fillId="4" borderId="48" xfId="0" applyFont="1" applyFill="1" applyBorder="1" applyProtection="1">
      <alignment vertical="center"/>
      <protection locked="0"/>
    </xf>
    <xf numFmtId="0" fontId="9" fillId="5" borderId="6" xfId="0" applyFont="1" applyFill="1" applyBorder="1" applyAlignment="1">
      <alignment vertical="center" wrapText="1"/>
    </xf>
    <xf numFmtId="0" fontId="15" fillId="5" borderId="3" xfId="0" applyFont="1" applyFill="1" applyBorder="1">
      <alignment vertical="center"/>
    </xf>
    <xf numFmtId="0" fontId="15" fillId="5" borderId="4" xfId="0" applyFont="1" applyFill="1" applyBorder="1">
      <alignment vertical="center"/>
    </xf>
    <xf numFmtId="0" fontId="15" fillId="5" borderId="5" xfId="0" applyFont="1" applyFill="1" applyBorder="1">
      <alignment vertical="center"/>
    </xf>
    <xf numFmtId="0" fontId="9" fillId="5" borderId="9" xfId="0" applyFont="1" applyFill="1" applyBorder="1" applyAlignment="1">
      <alignment vertical="center" wrapText="1"/>
    </xf>
    <xf numFmtId="0" fontId="9" fillId="5" borderId="7"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9" fillId="5" borderId="47" xfId="0" applyFont="1" applyFill="1" applyBorder="1" applyAlignment="1">
      <alignment horizontal="right" vertical="center"/>
    </xf>
    <xf numFmtId="0" fontId="9" fillId="5" borderId="48" xfId="0" applyFont="1" applyFill="1" applyBorder="1" applyAlignment="1">
      <alignment horizontal="right" vertical="center"/>
    </xf>
    <xf numFmtId="0" fontId="9" fillId="4" borderId="49" xfId="0" applyFont="1" applyFill="1" applyBorder="1" applyProtection="1">
      <alignment vertical="center"/>
      <protection locked="0"/>
    </xf>
    <xf numFmtId="0" fontId="9" fillId="5" borderId="44" xfId="0" applyFont="1" applyFill="1" applyBorder="1" applyAlignment="1">
      <alignment horizontal="right" vertical="center"/>
    </xf>
    <xf numFmtId="0" fontId="9" fillId="5" borderId="45" xfId="0" applyFont="1" applyFill="1" applyBorder="1" applyAlignment="1">
      <alignment horizontal="right" vertical="center"/>
    </xf>
    <xf numFmtId="0" fontId="9" fillId="4" borderId="46" xfId="0" applyFont="1" applyFill="1" applyBorder="1" applyProtection="1">
      <alignment vertical="center"/>
      <protection locked="0"/>
    </xf>
    <xf numFmtId="0" fontId="17" fillId="5" borderId="9" xfId="0" applyFont="1" applyFill="1" applyBorder="1" applyAlignment="1">
      <alignment vertical="center" wrapText="1"/>
    </xf>
    <xf numFmtId="0" fontId="9" fillId="5" borderId="47" xfId="0" applyFont="1" applyFill="1" applyBorder="1">
      <alignment vertical="center"/>
    </xf>
    <xf numFmtId="0" fontId="9" fillId="5" borderId="48" xfId="0" applyFont="1" applyFill="1" applyBorder="1">
      <alignment vertical="center"/>
    </xf>
    <xf numFmtId="0" fontId="9" fillId="5" borderId="49" xfId="0" applyFont="1" applyFill="1" applyBorder="1">
      <alignment vertical="center"/>
    </xf>
    <xf numFmtId="0" fontId="32" fillId="5" borderId="14" xfId="0" applyFont="1" applyFill="1" applyBorder="1" applyAlignment="1"/>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0" fontId="9" fillId="5" borderId="3" xfId="0" applyFont="1" applyFill="1" applyBorder="1" applyAlignment="1">
      <alignment vertical="center" wrapText="1"/>
    </xf>
    <xf numFmtId="0" fontId="9" fillId="5" borderId="4" xfId="0" applyFont="1" applyFill="1" applyBorder="1" applyAlignment="1">
      <alignment vertical="center" wrapText="1"/>
    </xf>
    <xf numFmtId="0" fontId="9" fillId="5" borderId="5" xfId="0" applyFont="1" applyFill="1" applyBorder="1" applyAlignment="1">
      <alignment vertical="center" wrapText="1"/>
    </xf>
    <xf numFmtId="0" fontId="9" fillId="5" borderId="44" xfId="0" applyFont="1" applyFill="1" applyBorder="1">
      <alignment vertical="center"/>
    </xf>
    <xf numFmtId="0" fontId="9" fillId="5" borderId="45" xfId="0" applyFont="1" applyFill="1" applyBorder="1">
      <alignment vertical="center"/>
    </xf>
    <xf numFmtId="0" fontId="9" fillId="5" borderId="46" xfId="0" applyFont="1" applyFill="1" applyBorder="1">
      <alignment vertical="center"/>
    </xf>
    <xf numFmtId="0" fontId="9" fillId="4" borderId="3" xfId="1" applyNumberFormat="1" applyFont="1" applyFill="1" applyBorder="1" applyProtection="1">
      <alignment vertical="center"/>
      <protection locked="0"/>
    </xf>
    <xf numFmtId="0" fontId="9" fillId="4" borderId="4" xfId="1" applyNumberFormat="1" applyFont="1" applyFill="1" applyBorder="1" applyProtection="1">
      <alignment vertical="center"/>
      <protection locked="0"/>
    </xf>
    <xf numFmtId="0" fontId="0" fillId="5" borderId="10" xfId="0" applyFill="1" applyBorder="1">
      <alignment vertical="center"/>
    </xf>
    <xf numFmtId="0" fontId="9" fillId="5" borderId="23" xfId="0" applyFont="1" applyFill="1" applyBorder="1">
      <alignment vertical="center"/>
    </xf>
    <xf numFmtId="0" fontId="0" fillId="5" borderId="23" xfId="0" applyFill="1" applyBorder="1">
      <alignment vertical="center"/>
    </xf>
    <xf numFmtId="0" fontId="4" fillId="0" borderId="2" xfId="0" applyFont="1"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176" fontId="4" fillId="0" borderId="26" xfId="0" applyNumberFormat="1" applyFont="1" applyBorder="1" applyAlignment="1">
      <alignment horizontal="left" vertical="center"/>
    </xf>
    <xf numFmtId="176" fontId="4" fillId="0" borderId="24" xfId="0" applyNumberFormat="1" applyFont="1" applyBorder="1" applyAlignment="1">
      <alignment horizontal="left" vertical="center"/>
    </xf>
    <xf numFmtId="176" fontId="0" fillId="0" borderId="27" xfId="0" applyNumberFormat="1" applyBorder="1">
      <alignment vertical="center"/>
    </xf>
    <xf numFmtId="0" fontId="4" fillId="0" borderId="0" xfId="0" applyFont="1" applyAlignment="1">
      <alignment horizontal="right" vertical="center"/>
    </xf>
    <xf numFmtId="0" fontId="0" fillId="0" borderId="0" xfId="0">
      <alignment vertical="center"/>
    </xf>
    <xf numFmtId="0" fontId="4" fillId="0" borderId="26" xfId="0" applyFont="1" applyBorder="1" applyAlignment="1">
      <alignment horizontal="left" vertical="top"/>
    </xf>
    <xf numFmtId="0" fontId="4" fillId="0" borderId="24" xfId="0" applyFont="1" applyBorder="1" applyAlignment="1">
      <alignment horizontal="left" vertical="top"/>
    </xf>
    <xf numFmtId="0" fontId="4" fillId="0" borderId="29" xfId="0" applyFont="1" applyBorder="1" applyAlignment="1">
      <alignment horizontal="left" vertical="top"/>
    </xf>
    <xf numFmtId="0" fontId="4" fillId="0" borderId="32" xfId="0" applyFont="1" applyBorder="1" applyAlignment="1">
      <alignment horizontal="left" vertical="top"/>
    </xf>
    <xf numFmtId="0" fontId="4" fillId="0" borderId="33" xfId="0" applyFont="1" applyBorder="1" applyAlignment="1">
      <alignment horizontal="left" vertical="top"/>
    </xf>
    <xf numFmtId="0" fontId="4" fillId="0" borderId="31" xfId="0" applyFont="1" applyBorder="1">
      <alignment vertical="center"/>
    </xf>
    <xf numFmtId="0" fontId="4" fillId="0" borderId="34" xfId="0" applyFont="1" applyBorder="1">
      <alignment vertical="center"/>
    </xf>
    <xf numFmtId="0" fontId="0" fillId="0" borderId="35" xfId="0" applyBorder="1">
      <alignment vertical="center"/>
    </xf>
    <xf numFmtId="0" fontId="4" fillId="0" borderId="1" xfId="0" applyFont="1" applyBorder="1">
      <alignment vertical="center"/>
    </xf>
    <xf numFmtId="0" fontId="0" fillId="0" borderId="13" xfId="0" applyBorder="1">
      <alignment vertical="center"/>
    </xf>
    <xf numFmtId="0" fontId="0" fillId="0" borderId="14" xfId="0" applyBorder="1">
      <alignment vertical="center"/>
    </xf>
    <xf numFmtId="0" fontId="4" fillId="0" borderId="26" xfId="0" applyFont="1" applyBorder="1" applyAlignment="1">
      <alignment horizontal="left" vertical="center" wrapText="1"/>
    </xf>
    <xf numFmtId="0" fontId="0" fillId="0" borderId="24" xfId="0" applyBorder="1" applyAlignment="1">
      <alignment horizontal="left" vertical="center" wrapText="1"/>
    </xf>
    <xf numFmtId="0" fontId="0" fillId="0" borderId="27"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42" xfId="0" applyBorder="1" applyAlignment="1">
      <alignment horizontal="left" vertical="center" wrapText="1"/>
    </xf>
    <xf numFmtId="0" fontId="5" fillId="0" borderId="6" xfId="0" applyFont="1" applyBorder="1" applyAlignment="1">
      <alignment vertical="center" wrapText="1"/>
    </xf>
    <xf numFmtId="0" fontId="5" fillId="0" borderId="13" xfId="0" applyFont="1" applyBorder="1" applyAlignment="1">
      <alignment vertical="center" wrapText="1"/>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4" fillId="0" borderId="12" xfId="0" applyFont="1" applyBorder="1" applyAlignment="1">
      <alignment horizontal="center" vertical="center"/>
    </xf>
    <xf numFmtId="0" fontId="4" fillId="0" borderId="31" xfId="0" applyFont="1" applyBorder="1" applyAlignment="1">
      <alignment horizontal="right" vertical="center"/>
    </xf>
    <xf numFmtId="0" fontId="0" fillId="0" borderId="34" xfId="0" applyBorder="1" applyAlignment="1">
      <alignment horizontal="right" vertical="center"/>
    </xf>
    <xf numFmtId="0" fontId="0" fillId="0" borderId="35" xfId="0" applyBorder="1" applyAlignment="1">
      <alignment horizontal="right" vertical="center"/>
    </xf>
    <xf numFmtId="0" fontId="4" fillId="0" borderId="6" xfId="0" applyFont="1" applyBorder="1" applyAlignment="1">
      <alignment vertical="center" textRotation="255" wrapText="1"/>
    </xf>
    <xf numFmtId="0" fontId="4" fillId="0" borderId="9" xfId="0" applyFont="1" applyBorder="1" applyAlignment="1">
      <alignment vertical="center" textRotation="255" wrapText="1"/>
    </xf>
    <xf numFmtId="0" fontId="4" fillId="0" borderId="7" xfId="0" applyFont="1" applyBorder="1" applyAlignment="1">
      <alignment vertical="center" textRotation="255" wrapText="1"/>
    </xf>
    <xf numFmtId="0" fontId="4" fillId="0" borderId="32" xfId="0" applyFont="1" applyBorder="1" applyAlignment="1">
      <alignment horizontal="left" vertical="center"/>
    </xf>
    <xf numFmtId="0" fontId="0" fillId="0" borderId="42" xfId="0" applyBorder="1" applyAlignment="1">
      <alignment horizontal="left" vertical="center"/>
    </xf>
    <xf numFmtId="0" fontId="4" fillId="0" borderId="1" xfId="0" applyFont="1" applyBorder="1" applyAlignment="1">
      <alignment vertical="center" textRotation="255"/>
    </xf>
    <xf numFmtId="0" fontId="4" fillId="0" borderId="2" xfId="0" applyFont="1" applyBorder="1" applyAlignment="1">
      <alignment vertical="center" textRotation="255"/>
    </xf>
    <xf numFmtId="0" fontId="0" fillId="0" borderId="13" xfId="0" applyBorder="1" applyAlignment="1">
      <alignment vertical="center" textRotation="255"/>
    </xf>
    <xf numFmtId="0" fontId="4" fillId="0" borderId="3" xfId="0" applyFont="1" applyBorder="1">
      <alignment vertical="center"/>
    </xf>
    <xf numFmtId="0" fontId="4" fillId="0" borderId="4" xfId="0" applyFont="1" applyBorder="1">
      <alignment vertical="center"/>
    </xf>
    <xf numFmtId="0" fontId="0" fillId="0" borderId="15" xfId="0" applyBorder="1">
      <alignment vertical="center"/>
    </xf>
    <xf numFmtId="0" fontId="4" fillId="0" borderId="13" xfId="0" applyFont="1" applyBorder="1" applyAlignment="1">
      <alignment horizontal="center" vertical="center"/>
    </xf>
    <xf numFmtId="0" fontId="4" fillId="0" borderId="5" xfId="0" applyFont="1" applyBorder="1" applyAlignment="1">
      <alignment horizontal="center" vertical="center"/>
    </xf>
    <xf numFmtId="0" fontId="0" fillId="0" borderId="40" xfId="0" applyBorder="1">
      <alignment vertical="center"/>
    </xf>
    <xf numFmtId="0" fontId="0" fillId="0" borderId="43" xfId="0" applyBorder="1">
      <alignment vertical="center"/>
    </xf>
    <xf numFmtId="0" fontId="0" fillId="0" borderId="11" xfId="0" applyBorder="1">
      <alignment vertical="center"/>
    </xf>
    <xf numFmtId="0" fontId="4" fillId="0" borderId="35" xfId="0" applyFont="1" applyBorder="1">
      <alignment vertical="center"/>
    </xf>
    <xf numFmtId="0" fontId="4" fillId="0" borderId="31"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1"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6" xfId="0" applyFont="1" applyBorder="1" applyAlignment="1">
      <alignment horizontal="left" vertical="center"/>
    </xf>
    <xf numFmtId="0" fontId="4" fillId="0" borderId="24" xfId="0" applyFont="1" applyBorder="1" applyAlignment="1">
      <alignment horizontal="left" vertical="center"/>
    </xf>
    <xf numFmtId="0" fontId="4" fillId="0" borderId="27" xfId="0" applyFont="1" applyBorder="1" applyAlignment="1">
      <alignment horizontal="left" vertical="center"/>
    </xf>
    <xf numFmtId="0" fontId="0" fillId="0" borderId="31"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4" xfId="0" applyBorder="1">
      <alignment vertical="center"/>
    </xf>
    <xf numFmtId="0" fontId="4" fillId="0" borderId="14" xfId="0" applyFont="1" applyBorder="1">
      <alignment vertical="center"/>
    </xf>
    <xf numFmtId="0" fontId="0" fillId="0" borderId="5" xfId="0" applyBorder="1">
      <alignment vertical="center"/>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10" fillId="0" borderId="31" xfId="0" applyFont="1" applyBorder="1" applyAlignment="1">
      <alignment horizontal="left" vertical="center"/>
    </xf>
    <xf numFmtId="0" fontId="10" fillId="0" borderId="34" xfId="0" applyFont="1" applyBorder="1" applyAlignment="1">
      <alignment horizontal="left" vertical="center"/>
    </xf>
    <xf numFmtId="0" fontId="10" fillId="0" borderId="35" xfId="0" applyFont="1" applyBorder="1" applyAlignment="1">
      <alignment horizontal="left" vertical="center"/>
    </xf>
    <xf numFmtId="0" fontId="4" fillId="0" borderId="31"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15" xfId="0" applyFont="1" applyBorder="1" applyAlignment="1">
      <alignment horizontal="center" vertical="center"/>
    </xf>
    <xf numFmtId="0" fontId="4" fillId="0" borderId="41" xfId="0" applyFont="1" applyBorder="1" applyAlignment="1">
      <alignment horizontal="center" vertical="center"/>
    </xf>
    <xf numFmtId="0" fontId="4" fillId="0" borderId="17" xfId="0" applyFont="1" applyBorder="1" applyAlignment="1">
      <alignment horizontal="center" vertical="center"/>
    </xf>
    <xf numFmtId="0" fontId="4" fillId="0" borderId="39" xfId="0" applyFont="1" applyBorder="1" applyAlignment="1">
      <alignment horizontal="center" vertical="center"/>
    </xf>
    <xf numFmtId="0" fontId="4" fillId="0" borderId="1" xfId="0" applyFont="1" applyBorder="1" applyAlignment="1">
      <alignment horizontal="left" vertical="center"/>
    </xf>
    <xf numFmtId="0" fontId="4" fillId="0" borderId="10" xfId="0" applyFont="1" applyBorder="1" applyAlignment="1">
      <alignment horizontal="left" vertical="center"/>
    </xf>
    <xf numFmtId="0" fontId="4" fillId="0" borderId="13" xfId="0" applyFont="1" applyBorder="1" applyAlignment="1">
      <alignment horizontal="left" vertical="center"/>
    </xf>
    <xf numFmtId="0" fontId="4" fillId="0" borderId="0" xfId="0" applyFont="1" applyAlignment="1">
      <alignment horizontal="left" vertical="center"/>
    </xf>
    <xf numFmtId="0" fontId="4" fillId="0" borderId="14" xfId="0" applyFont="1" applyBorder="1" applyAlignment="1">
      <alignment horizontal="left" vertical="center"/>
    </xf>
    <xf numFmtId="176" fontId="0" fillId="0" borderId="27" xfId="0" applyNumberFormat="1" applyBorder="1" applyAlignment="1">
      <alignment horizontal="left" vertical="center"/>
    </xf>
    <xf numFmtId="177" fontId="4" fillId="0" borderId="24" xfId="0" applyNumberFormat="1" applyFont="1" applyBorder="1" applyAlignment="1">
      <alignment horizontal="left" vertical="center"/>
    </xf>
    <xf numFmtId="177" fontId="0" fillId="0" borderId="27" xfId="0" applyNumberFormat="1" applyBorder="1" applyAlignment="1">
      <alignment horizontal="left" vertical="center"/>
    </xf>
    <xf numFmtId="0" fontId="4" fillId="0" borderId="24" xfId="0" applyFont="1" applyBorder="1" applyAlignment="1">
      <alignment horizontal="left" vertical="center" shrinkToFit="1"/>
    </xf>
    <xf numFmtId="0" fontId="0" fillId="0" borderId="29" xfId="0" applyBorder="1" applyAlignment="1">
      <alignment horizontal="left" vertical="center" shrinkToFi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11" xfId="0" applyBorder="1" applyAlignment="1">
      <alignment horizontal="center" vertical="center"/>
    </xf>
    <xf numFmtId="0" fontId="4" fillId="5" borderId="0" xfId="0" applyFont="1" applyFill="1" applyAlignment="1">
      <alignment horizontal="right" vertical="center"/>
    </xf>
    <xf numFmtId="0" fontId="4" fillId="5" borderId="0" xfId="0" applyFont="1" applyFill="1">
      <alignment vertical="center"/>
    </xf>
    <xf numFmtId="0" fontId="4" fillId="5" borderId="3" xfId="0" applyFont="1" applyFill="1" applyBorder="1" applyAlignment="1">
      <alignment horizontal="center" vertical="center" shrinkToFit="1"/>
    </xf>
    <xf numFmtId="0" fontId="4" fillId="5" borderId="4" xfId="0" applyFont="1" applyFill="1" applyBorder="1" applyAlignment="1">
      <alignment horizontal="center" vertical="center" shrinkToFit="1"/>
    </xf>
    <xf numFmtId="0" fontId="4" fillId="5" borderId="5" xfId="0" applyFont="1" applyFill="1" applyBorder="1" applyAlignment="1">
      <alignment horizontal="center" vertical="center" shrinkToFit="1"/>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16" xfId="0" applyFont="1" applyFill="1" applyBorder="1">
      <alignment vertical="center"/>
    </xf>
    <xf numFmtId="0" fontId="4" fillId="5" borderId="39" xfId="0" applyFont="1" applyFill="1" applyBorder="1">
      <alignment vertical="center"/>
    </xf>
    <xf numFmtId="0" fontId="4" fillId="5" borderId="17" xfId="0" applyFont="1" applyFill="1" applyBorder="1">
      <alignment vertical="center"/>
    </xf>
    <xf numFmtId="2" fontId="4" fillId="5" borderId="3" xfId="0" applyNumberFormat="1" applyFont="1" applyFill="1" applyBorder="1">
      <alignment vertical="center"/>
    </xf>
    <xf numFmtId="2" fontId="4" fillId="5" borderId="4" xfId="0" applyNumberFormat="1" applyFont="1" applyFill="1" applyBorder="1">
      <alignment vertical="center"/>
    </xf>
    <xf numFmtId="0" fontId="4" fillId="5" borderId="3" xfId="0" applyFont="1" applyFill="1" applyBorder="1" applyAlignment="1">
      <alignment vertical="center" wrapText="1"/>
    </xf>
    <xf numFmtId="0" fontId="4" fillId="5" borderId="4" xfId="0" applyFont="1" applyFill="1" applyBorder="1" applyAlignment="1">
      <alignment vertical="center" wrapText="1"/>
    </xf>
    <xf numFmtId="0" fontId="4" fillId="5" borderId="4" xfId="0" applyFont="1" applyFill="1" applyBorder="1" applyAlignment="1">
      <alignment vertical="center" wrapText="1" shrinkToFit="1"/>
    </xf>
    <xf numFmtId="0" fontId="4" fillId="5" borderId="5" xfId="0" applyFont="1" applyFill="1" applyBorder="1" applyAlignment="1">
      <alignment vertical="center" wrapText="1" shrinkToFit="1"/>
    </xf>
    <xf numFmtId="0" fontId="4" fillId="5" borderId="14" xfId="0" applyFont="1" applyFill="1" applyBorder="1" applyAlignment="1">
      <alignment vertical="center" shrinkToFit="1"/>
    </xf>
    <xf numFmtId="0" fontId="4" fillId="5" borderId="4" xfId="0" applyFont="1" applyFill="1" applyBorder="1">
      <alignment vertical="center"/>
    </xf>
    <xf numFmtId="0" fontId="4" fillId="5" borderId="5" xfId="0" applyFont="1" applyFill="1" applyBorder="1">
      <alignment vertical="center"/>
    </xf>
    <xf numFmtId="0" fontId="4" fillId="5" borderId="3" xfId="0" applyFont="1" applyFill="1" applyBorder="1">
      <alignment vertical="center"/>
    </xf>
    <xf numFmtId="2" fontId="4" fillId="5" borderId="1" xfId="0" applyNumberFormat="1" applyFont="1" applyFill="1" applyBorder="1">
      <alignment vertical="center"/>
    </xf>
    <xf numFmtId="2" fontId="4" fillId="5" borderId="10" xfId="0" applyNumberFormat="1" applyFont="1" applyFill="1" applyBorder="1">
      <alignment vertical="center"/>
    </xf>
    <xf numFmtId="2" fontId="4" fillId="5" borderId="14" xfId="0" applyNumberFormat="1" applyFont="1" applyFill="1" applyBorder="1" applyAlignment="1">
      <alignment vertical="center" wrapText="1"/>
    </xf>
    <xf numFmtId="0" fontId="4" fillId="5" borderId="1" xfId="0" applyFont="1" applyFill="1" applyBorder="1">
      <alignment vertical="center"/>
    </xf>
    <xf numFmtId="0" fontId="6" fillId="5" borderId="5" xfId="0" applyFont="1" applyFill="1" applyBorder="1">
      <alignment vertical="center"/>
    </xf>
    <xf numFmtId="176" fontId="4" fillId="5" borderId="0" xfId="0" applyNumberFormat="1" applyFont="1" applyFill="1" applyAlignment="1">
      <alignment horizontal="left" vertical="center"/>
    </xf>
    <xf numFmtId="176" fontId="6" fillId="5" borderId="0" xfId="0" applyNumberFormat="1" applyFont="1" applyFill="1" applyAlignment="1">
      <alignment horizontal="left" vertical="center"/>
    </xf>
    <xf numFmtId="0" fontId="4" fillId="5" borderId="0" xfId="0" applyFont="1" applyFill="1" applyAlignment="1">
      <alignment horizontal="left" vertical="center" shrinkToFit="1"/>
    </xf>
    <xf numFmtId="176" fontId="4" fillId="5" borderId="0" xfId="0" applyNumberFormat="1" applyFont="1" applyFill="1" applyAlignment="1">
      <alignment horizontal="right" vertical="center"/>
    </xf>
    <xf numFmtId="0" fontId="4" fillId="5" borderId="0" xfId="0" applyFont="1" applyFill="1" applyAlignment="1">
      <alignment vertical="center" shrinkToFit="1"/>
    </xf>
    <xf numFmtId="0" fontId="4" fillId="5" borderId="56" xfId="0" applyFont="1" applyFill="1" applyBorder="1" applyAlignment="1">
      <alignment horizontal="center" vertical="center"/>
    </xf>
    <xf numFmtId="0" fontId="4" fillId="5" borderId="0" xfId="0" applyFont="1" applyFill="1" applyAlignment="1">
      <alignment horizontal="center" vertical="center"/>
    </xf>
    <xf numFmtId="0" fontId="4" fillId="5" borderId="57" xfId="0" applyFont="1" applyFill="1" applyBorder="1" applyAlignment="1">
      <alignment horizontal="center" vertical="center"/>
    </xf>
    <xf numFmtId="0" fontId="4" fillId="5" borderId="14" xfId="0" applyFont="1" applyFill="1" applyBorder="1">
      <alignment vertical="center"/>
    </xf>
    <xf numFmtId="0" fontId="4" fillId="5" borderId="0" xfId="0" applyFont="1" applyFill="1" applyAlignment="1">
      <alignment vertical="center" wrapText="1"/>
    </xf>
    <xf numFmtId="2" fontId="14" fillId="5" borderId="3" xfId="0" applyNumberFormat="1" applyFont="1" applyFill="1" applyBorder="1">
      <alignment vertical="center"/>
    </xf>
    <xf numFmtId="2" fontId="14" fillId="5" borderId="4" xfId="0" applyNumberFormat="1" applyFont="1" applyFill="1" applyBorder="1">
      <alignment vertical="center"/>
    </xf>
    <xf numFmtId="0" fontId="31" fillId="5" borderId="56" xfId="0" applyFont="1" applyFill="1" applyBorder="1" applyAlignment="1">
      <alignment horizontal="center" vertical="center"/>
    </xf>
    <xf numFmtId="0" fontId="31" fillId="5" borderId="0" xfId="0" applyFont="1" applyFill="1" applyAlignment="1">
      <alignment horizontal="center" vertical="center"/>
    </xf>
    <xf numFmtId="0" fontId="31" fillId="5" borderId="57" xfId="0" applyFont="1" applyFill="1" applyBorder="1" applyAlignment="1">
      <alignment horizontal="center" vertical="center"/>
    </xf>
    <xf numFmtId="0" fontId="4" fillId="5" borderId="4" xfId="0" quotePrefix="1" applyFont="1" applyFill="1" applyBorder="1">
      <alignment vertical="center"/>
    </xf>
    <xf numFmtId="0" fontId="4" fillId="5" borderId="5" xfId="0" quotePrefix="1" applyFont="1" applyFill="1" applyBorder="1">
      <alignment vertical="center"/>
    </xf>
    <xf numFmtId="0" fontId="6" fillId="5" borderId="6" xfId="0" quotePrefix="1" applyFont="1" applyFill="1" applyBorder="1" applyAlignment="1">
      <alignment horizontal="center" vertical="center"/>
    </xf>
    <xf numFmtId="0" fontId="6" fillId="5" borderId="9" xfId="0" quotePrefix="1" applyFont="1" applyFill="1" applyBorder="1" applyAlignment="1">
      <alignment horizontal="center" vertical="center"/>
    </xf>
    <xf numFmtId="0" fontId="4" fillId="5" borderId="10" xfId="0" applyFont="1" applyFill="1" applyBorder="1" applyAlignment="1">
      <alignment vertical="center" textRotation="255"/>
    </xf>
    <xf numFmtId="0" fontId="4" fillId="5" borderId="0" xfId="0" applyFont="1" applyFill="1" applyAlignment="1">
      <alignment vertical="center" textRotation="255"/>
    </xf>
    <xf numFmtId="0" fontId="6" fillId="5" borderId="17" xfId="0" applyFont="1" applyFill="1" applyBorder="1">
      <alignment vertical="center"/>
    </xf>
    <xf numFmtId="0" fontId="22" fillId="5" borderId="0" xfId="0" applyFont="1" applyFill="1">
      <alignment vertical="center"/>
    </xf>
    <xf numFmtId="0" fontId="4" fillId="5" borderId="4" xfId="0" applyFont="1" applyFill="1" applyBorder="1" applyAlignment="1">
      <alignment vertical="center" shrinkToFit="1"/>
    </xf>
    <xf numFmtId="0" fontId="4" fillId="5" borderId="5" xfId="0" applyFont="1" applyFill="1" applyBorder="1" applyAlignment="1">
      <alignment vertical="center" shrinkToFit="1"/>
    </xf>
    <xf numFmtId="0" fontId="21" fillId="5" borderId="0" xfId="0" applyFont="1" applyFill="1">
      <alignment vertical="center"/>
    </xf>
    <xf numFmtId="0" fontId="22" fillId="5" borderId="0" xfId="0" applyFont="1" applyFill="1" applyAlignment="1">
      <alignment horizontal="right" vertical="center"/>
    </xf>
    <xf numFmtId="0" fontId="4" fillId="5" borderId="1" xfId="0" applyFont="1" applyFill="1" applyBorder="1" applyAlignment="1">
      <alignment horizontal="left" vertical="center"/>
    </xf>
    <xf numFmtId="0" fontId="4" fillId="5" borderId="10" xfId="0" applyFont="1" applyFill="1" applyBorder="1" applyAlignment="1">
      <alignment horizontal="left" vertical="center"/>
    </xf>
    <xf numFmtId="0" fontId="4" fillId="5" borderId="13" xfId="0" applyFont="1" applyFill="1" applyBorder="1" applyAlignment="1">
      <alignment horizontal="left" vertical="center"/>
    </xf>
    <xf numFmtId="0" fontId="4" fillId="5" borderId="14" xfId="0" applyFont="1" applyFill="1" applyBorder="1" applyAlignment="1">
      <alignment horizontal="left" vertical="center"/>
    </xf>
    <xf numFmtId="0" fontId="4" fillId="5" borderId="9" xfId="0" applyFont="1" applyFill="1" applyBorder="1" applyAlignment="1">
      <alignment horizontal="center" vertical="center" textRotation="255" wrapText="1" readingOrder="2"/>
    </xf>
    <xf numFmtId="0" fontId="4" fillId="5" borderId="7" xfId="0" applyFont="1" applyFill="1" applyBorder="1" applyAlignment="1">
      <alignment horizontal="center" vertical="center" textRotation="255" wrapText="1" readingOrder="2"/>
    </xf>
    <xf numFmtId="0" fontId="4" fillId="5" borderId="2" xfId="0" applyFont="1" applyFill="1" applyBorder="1" applyAlignment="1">
      <alignment vertical="center" wrapText="1"/>
    </xf>
    <xf numFmtId="0" fontId="4" fillId="5" borderId="11" xfId="0" applyFont="1" applyFill="1" applyBorder="1" applyAlignment="1">
      <alignment vertical="center" wrapText="1"/>
    </xf>
    <xf numFmtId="0" fontId="4" fillId="5" borderId="13" xfId="0" applyFont="1" applyFill="1" applyBorder="1" applyAlignment="1">
      <alignment vertical="center" wrapText="1"/>
    </xf>
    <xf numFmtId="0" fontId="4" fillId="5" borderId="15" xfId="0" applyFont="1" applyFill="1" applyBorder="1" applyAlignment="1">
      <alignment vertical="center" wrapText="1"/>
    </xf>
    <xf numFmtId="178" fontId="4" fillId="5" borderId="3" xfId="0" applyNumberFormat="1" applyFont="1" applyFill="1" applyBorder="1">
      <alignment vertical="center"/>
    </xf>
    <xf numFmtId="178" fontId="4" fillId="5" borderId="4" xfId="0" applyNumberFormat="1" applyFont="1" applyFill="1" applyBorder="1">
      <alignment vertical="center"/>
    </xf>
    <xf numFmtId="0" fontId="4" fillId="5" borderId="6" xfId="0" applyFont="1" applyFill="1" applyBorder="1" applyAlignment="1">
      <alignment vertical="center" wrapText="1"/>
    </xf>
    <xf numFmtId="0" fontId="4" fillId="5" borderId="39" xfId="0" applyFont="1" applyFill="1" applyBorder="1" applyAlignment="1">
      <alignment vertical="center" textRotation="255"/>
    </xf>
    <xf numFmtId="0" fontId="4" fillId="5" borderId="17" xfId="0" applyFont="1" applyFill="1" applyBorder="1" applyAlignment="1">
      <alignment vertical="center" textRotation="255"/>
    </xf>
    <xf numFmtId="0" fontId="4" fillId="5" borderId="8" xfId="0" applyFont="1" applyFill="1" applyBorder="1">
      <alignment vertical="center"/>
    </xf>
    <xf numFmtId="0" fontId="6" fillId="5" borderId="15" xfId="0" applyFont="1" applyFill="1" applyBorder="1">
      <alignment vertical="center"/>
    </xf>
    <xf numFmtId="0" fontId="4" fillId="5" borderId="5" xfId="0" applyFont="1" applyFill="1" applyBorder="1" applyAlignment="1">
      <alignment vertical="center" wrapText="1"/>
    </xf>
    <xf numFmtId="0" fontId="4" fillId="5" borderId="8" xfId="0" applyFont="1" applyFill="1" applyBorder="1" applyAlignment="1">
      <alignment vertical="center" wrapText="1"/>
    </xf>
    <xf numFmtId="0" fontId="4" fillId="5" borderId="12" xfId="0" applyFont="1" applyFill="1" applyBorder="1" applyAlignment="1">
      <alignment vertical="center" wrapText="1"/>
    </xf>
    <xf numFmtId="0" fontId="4" fillId="5" borderId="14" xfId="0" applyFont="1" applyFill="1" applyBorder="1" applyAlignment="1">
      <alignment vertical="center" wrapText="1"/>
    </xf>
    <xf numFmtId="0" fontId="4" fillId="5" borderId="10" xfId="0" applyFont="1" applyFill="1" applyBorder="1" applyAlignment="1">
      <alignment vertical="center" wrapText="1"/>
    </xf>
    <xf numFmtId="0" fontId="4" fillId="5" borderId="10" xfId="0" applyFont="1" applyFill="1" applyBorder="1" applyAlignment="1">
      <alignment vertical="center" wrapText="1" shrinkToFit="1"/>
    </xf>
    <xf numFmtId="0" fontId="4" fillId="5" borderId="11" xfId="0" applyFont="1" applyFill="1" applyBorder="1" applyAlignment="1">
      <alignment vertical="center" wrapText="1" shrinkToFit="1"/>
    </xf>
    <xf numFmtId="0" fontId="4" fillId="5" borderId="0" xfId="0" applyFont="1" applyFill="1" applyAlignment="1">
      <alignment vertical="center" wrapText="1" shrinkToFit="1"/>
    </xf>
    <xf numFmtId="0" fontId="4" fillId="5" borderId="12" xfId="0" applyFont="1" applyFill="1" applyBorder="1" applyAlignment="1">
      <alignment vertical="center" wrapText="1" shrinkToFit="1"/>
    </xf>
    <xf numFmtId="0" fontId="4" fillId="5" borderId="13"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15" xfId="0" applyFont="1" applyFill="1" applyBorder="1" applyAlignment="1">
      <alignment horizontal="center" vertical="center"/>
    </xf>
    <xf numFmtId="0" fontId="4" fillId="5" borderId="15" xfId="0" applyFont="1" applyFill="1" applyBorder="1">
      <alignment vertical="center"/>
    </xf>
    <xf numFmtId="2" fontId="24" fillId="5" borderId="4" xfId="0" applyNumberFormat="1" applyFont="1" applyFill="1" applyBorder="1" applyAlignment="1">
      <alignment vertical="center" shrinkToFit="1"/>
    </xf>
    <xf numFmtId="0" fontId="6" fillId="5" borderId="6" xfId="0" quotePrefix="1" applyFont="1" applyFill="1" applyBorder="1" applyAlignment="1">
      <alignment horizontal="center"/>
    </xf>
    <xf numFmtId="0" fontId="6" fillId="5" borderId="2" xfId="0" quotePrefix="1" applyFont="1" applyFill="1" applyBorder="1" applyAlignment="1">
      <alignment horizontal="center"/>
    </xf>
    <xf numFmtId="0" fontId="4" fillId="5" borderId="2" xfId="0" applyFont="1" applyFill="1" applyBorder="1" applyAlignment="1">
      <alignment horizontal="center" vertical="top" textRotation="255"/>
    </xf>
    <xf numFmtId="0" fontId="4" fillId="5" borderId="13" xfId="0" applyFont="1" applyFill="1" applyBorder="1" applyAlignment="1">
      <alignment horizontal="center" vertical="top" textRotation="255"/>
    </xf>
    <xf numFmtId="0" fontId="4" fillId="5" borderId="9" xfId="0" applyFont="1" applyFill="1" applyBorder="1" applyAlignment="1">
      <alignment horizontal="center" vertical="top" textRotation="255"/>
    </xf>
    <xf numFmtId="0" fontId="6" fillId="5" borderId="6" xfId="0" applyFont="1" applyFill="1" applyBorder="1" applyAlignment="1">
      <alignment horizontal="center"/>
    </xf>
    <xf numFmtId="0" fontId="6" fillId="5" borderId="9" xfId="0" applyFont="1" applyFill="1" applyBorder="1" applyAlignment="1">
      <alignment horizontal="center"/>
    </xf>
    <xf numFmtId="0" fontId="4" fillId="5" borderId="11" xfId="0" applyFont="1" applyFill="1" applyBorder="1" applyAlignment="1">
      <alignment horizontal="center" vertical="center"/>
    </xf>
    <xf numFmtId="0" fontId="4" fillId="5" borderId="12" xfId="0" applyFont="1" applyFill="1" applyBorder="1" applyAlignment="1">
      <alignment horizontal="center" vertical="center"/>
    </xf>
    <xf numFmtId="178" fontId="4" fillId="5" borderId="10" xfId="0" applyNumberFormat="1" applyFont="1" applyFill="1" applyBorder="1">
      <alignment vertical="center"/>
    </xf>
    <xf numFmtId="178" fontId="4" fillId="5" borderId="0" xfId="0" applyNumberFormat="1" applyFont="1" applyFill="1">
      <alignment vertical="center"/>
    </xf>
    <xf numFmtId="0" fontId="4" fillId="5" borderId="10" xfId="0" applyFont="1" applyFill="1" applyBorder="1">
      <alignment vertical="center"/>
    </xf>
    <xf numFmtId="0" fontId="22" fillId="5" borderId="0" xfId="0" applyFont="1" applyFill="1" applyAlignment="1">
      <alignment vertical="center" wrapText="1"/>
    </xf>
    <xf numFmtId="0" fontId="22" fillId="5" borderId="14" xfId="0" applyFont="1" applyFill="1" applyBorder="1" applyAlignment="1">
      <alignment vertical="center" wrapText="1"/>
    </xf>
    <xf numFmtId="178" fontId="4" fillId="5" borderId="14" xfId="0" applyNumberFormat="1" applyFont="1" applyFill="1" applyBorder="1">
      <alignment vertical="center"/>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13" xfId="0" applyFont="1" applyFill="1" applyBorder="1" applyAlignment="1">
      <alignment horizontal="center" vertical="center" wrapText="1"/>
    </xf>
    <xf numFmtId="176" fontId="4" fillId="0" borderId="0" xfId="0" applyNumberFormat="1" applyFont="1" applyAlignment="1">
      <alignment horizontal="left" vertical="center"/>
    </xf>
    <xf numFmtId="176" fontId="0" fillId="0" borderId="0" xfId="0" applyNumberFormat="1">
      <alignment vertical="center"/>
    </xf>
    <xf numFmtId="0" fontId="4" fillId="0" borderId="0" xfId="0" applyFont="1" applyAlignment="1">
      <alignment horizontal="center" vertical="top"/>
    </xf>
    <xf numFmtId="0" fontId="4" fillId="0" borderId="0" xfId="0" applyFont="1" applyAlignment="1">
      <alignment vertical="center" shrinkToFit="1"/>
    </xf>
    <xf numFmtId="0" fontId="0" fillId="0" borderId="0" xfId="0" applyAlignment="1">
      <alignment vertical="center" shrinkToFit="1"/>
    </xf>
    <xf numFmtId="0" fontId="4" fillId="0" borderId="11" xfId="0" applyFont="1" applyBorder="1" applyAlignment="1">
      <alignment horizontal="left" vertical="center"/>
    </xf>
    <xf numFmtId="0" fontId="4" fillId="0" borderId="15" xfId="0" applyFont="1" applyBorder="1" applyAlignment="1">
      <alignment horizontal="left" vertical="center"/>
    </xf>
    <xf numFmtId="176" fontId="0" fillId="0" borderId="0" xfId="0" applyNumberFormat="1" applyAlignment="1">
      <alignment horizontal="left" vertical="center"/>
    </xf>
    <xf numFmtId="0" fontId="4" fillId="0" borderId="14" xfId="0" applyFont="1" applyBorder="1" applyAlignment="1">
      <alignment horizontal="right" vertical="center"/>
    </xf>
    <xf numFmtId="0" fontId="0" fillId="0" borderId="14" xfId="0" applyBorder="1" applyAlignment="1">
      <alignment horizontal="right" vertical="center"/>
    </xf>
    <xf numFmtId="0" fontId="4" fillId="0" borderId="4" xfId="0" quotePrefix="1" applyFont="1" applyBorder="1" applyAlignment="1">
      <alignment horizontal="center" vertical="center"/>
    </xf>
    <xf numFmtId="0" fontId="0" fillId="0" borderId="4" xfId="0" applyBorder="1" applyAlignment="1">
      <alignment horizontal="center" vertical="center"/>
    </xf>
    <xf numFmtId="0" fontId="0" fillId="0" borderId="10" xfId="0" applyBorder="1" applyAlignment="1">
      <alignment vertical="center" shrinkToFit="1"/>
    </xf>
    <xf numFmtId="0" fontId="0" fillId="0" borderId="14" xfId="0" applyBorder="1" applyAlignment="1">
      <alignment vertical="center" shrinkToFit="1"/>
    </xf>
    <xf numFmtId="0" fontId="4" fillId="0" borderId="3" xfId="0" applyFont="1" applyBorder="1" applyAlignment="1">
      <alignment vertical="center" shrinkToFit="1"/>
    </xf>
    <xf numFmtId="0" fontId="0" fillId="0" borderId="4" xfId="0" applyBorder="1" applyAlignment="1">
      <alignment vertical="center" shrinkToFit="1"/>
    </xf>
    <xf numFmtId="0" fontId="4" fillId="0" borderId="4" xfId="0" applyFont="1" applyBorder="1" applyAlignment="1">
      <alignment vertical="center" shrinkToFit="1"/>
    </xf>
    <xf numFmtId="0" fontId="4" fillId="0" borderId="5" xfId="0" applyFont="1" applyBorder="1" applyAlignment="1">
      <alignment vertical="center" shrinkToFit="1"/>
    </xf>
    <xf numFmtId="0" fontId="0" fillId="0" borderId="4" xfId="0" applyBorder="1">
      <alignment vertical="center"/>
    </xf>
    <xf numFmtId="0" fontId="5" fillId="0" borderId="7" xfId="0" applyFont="1" applyBorder="1" applyAlignment="1">
      <alignment vertical="center" wrapText="1"/>
    </xf>
    <xf numFmtId="0" fontId="4" fillId="0" borderId="3" xfId="0" applyFont="1" applyBorder="1" applyAlignment="1">
      <alignment horizontal="right" vertical="center"/>
    </xf>
    <xf numFmtId="0" fontId="0" fillId="0" borderId="4" xfId="0" applyBorder="1" applyAlignment="1">
      <alignment horizontal="right" vertical="center"/>
    </xf>
    <xf numFmtId="0" fontId="4" fillId="0" borderId="0" xfId="0" applyFont="1">
      <alignment vertical="center"/>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0" fillId="0" borderId="10" xfId="0" applyBorder="1">
      <alignment vertical="center"/>
    </xf>
    <xf numFmtId="0" fontId="4" fillId="0" borderId="10"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4" fillId="0" borderId="16" xfId="0" applyFont="1" applyBorder="1" applyAlignment="1">
      <alignment horizontal="center" vertical="center"/>
    </xf>
    <xf numFmtId="0" fontId="23" fillId="5" borderId="59" xfId="0" applyFont="1" applyFill="1" applyBorder="1">
      <alignment vertical="center"/>
    </xf>
    <xf numFmtId="0" fontId="23" fillId="5" borderId="59" xfId="0" applyFont="1" applyFill="1" applyBorder="1" applyAlignment="1">
      <alignment horizontal="left" vertical="center"/>
    </xf>
    <xf numFmtId="0" fontId="23" fillId="5" borderId="59" xfId="0" applyFont="1" applyFill="1" applyBorder="1" applyAlignment="1">
      <alignment horizontal="left" vertical="center"/>
    </xf>
    <xf numFmtId="0" fontId="6" fillId="5" borderId="59" xfId="0" applyFont="1" applyFill="1" applyBorder="1">
      <alignment vertical="center"/>
    </xf>
    <xf numFmtId="0" fontId="4" fillId="5" borderId="59" xfId="0" applyFont="1" applyFill="1" applyBorder="1" applyAlignment="1">
      <alignment horizontal="right" vertical="center"/>
    </xf>
    <xf numFmtId="0" fontId="21" fillId="5" borderId="0" xfId="0" applyFont="1" applyFill="1" applyBorder="1">
      <alignment vertical="center"/>
    </xf>
    <xf numFmtId="0" fontId="23" fillId="5" borderId="59" xfId="0" applyFont="1" applyFill="1" applyBorder="1">
      <alignment vertical="center"/>
    </xf>
    <xf numFmtId="0" fontId="6" fillId="5" borderId="59" xfId="0" applyFont="1" applyFill="1" applyBorder="1">
      <alignment vertical="center"/>
    </xf>
  </cellXfs>
  <cellStyles count="2">
    <cellStyle name="桁区切り" xfId="1" builtinId="6"/>
    <cellStyle name="標準" xfId="0" builtinId="0"/>
  </cellStyles>
  <dxfs count="28">
    <dxf>
      <font>
        <color theme="0" tint="-0.14996795556505021"/>
      </font>
    </dxf>
    <dxf>
      <font>
        <color theme="0" tint="-0.14996795556505021"/>
      </font>
    </dxf>
    <dxf>
      <font>
        <strike val="0"/>
        <color theme="0" tint="-0.14996795556505021"/>
      </font>
    </dxf>
    <dxf>
      <font>
        <strike val="0"/>
        <color theme="0" tint="-0.14996795556505021"/>
      </font>
    </dxf>
    <dxf>
      <font>
        <strike val="0"/>
        <color theme="0" tint="-0.14996795556505021"/>
      </font>
    </dxf>
    <dxf>
      <font>
        <color theme="0" tint="-0.14996795556505021"/>
      </font>
    </dxf>
    <dxf>
      <font>
        <color theme="0" tint="-0.14996795556505021"/>
      </font>
    </dxf>
    <dxf>
      <font>
        <strike val="0"/>
        <color theme="0" tint="-0.14996795556505021"/>
      </font>
    </dxf>
    <dxf>
      <font>
        <strike val="0"/>
        <color theme="0" tint="-0.14996795556505021"/>
      </font>
    </dxf>
    <dxf>
      <font>
        <strike val="0"/>
        <color theme="0" tint="-0.14996795556505021"/>
      </font>
    </dxf>
    <dxf>
      <font>
        <color rgb="FFFF0000"/>
      </font>
    </dxf>
    <dxf>
      <font>
        <color rgb="FFFF0000"/>
      </font>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fgColor theme="0" tint="-0.24994659260841701"/>
          <bgColor theme="0" tint="-0.24994659260841701"/>
        </patternFill>
      </fill>
    </dxf>
    <dxf>
      <font>
        <color theme="0" tint="-0.24994659260841701"/>
      </font>
      <fill>
        <patternFill>
          <fgColor theme="0" tint="-0.24994659260841701"/>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rgb="FFFF0000"/>
      </font>
    </dxf>
    <dxf>
      <font>
        <color rgb="FFFF0000"/>
      </font>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fgColor theme="0" tint="-0.24994659260841701"/>
          <bgColor theme="0" tint="-0.24994659260841701"/>
        </patternFill>
      </fill>
    </dxf>
    <dxf>
      <font>
        <color theme="0" tint="-0.24994659260841701"/>
      </font>
      <fill>
        <patternFill>
          <fgColor theme="0" tint="-0.24994659260841701"/>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FFFFCC"/>
      <color rgb="FFA0A0A0"/>
      <color rgb="FFFFC0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15301</xdr:colOff>
      <xdr:row>34</xdr:row>
      <xdr:rowOff>30600</xdr:rowOff>
    </xdr:from>
    <xdr:to>
      <xdr:col>12</xdr:col>
      <xdr:colOff>0</xdr:colOff>
      <xdr:row>46</xdr:row>
      <xdr:rowOff>69589</xdr:rowOff>
    </xdr:to>
    <xdr:sp macro="" textlink="">
      <xdr:nvSpPr>
        <xdr:cNvPr id="2" name="テキスト ボックス 1">
          <a:extLst>
            <a:ext uri="{FF2B5EF4-FFF2-40B4-BE49-F238E27FC236}">
              <a16:creationId xmlns:a16="http://schemas.microsoft.com/office/drawing/2014/main" id="{B82BE446-97E1-415B-B531-FEB0302C3CF3}"/>
            </a:ext>
          </a:extLst>
        </xdr:cNvPr>
        <xdr:cNvSpPr txBox="1"/>
      </xdr:nvSpPr>
      <xdr:spPr>
        <a:xfrm>
          <a:off x="386776" y="8126850"/>
          <a:ext cx="6118799" cy="2896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0" i="0" u="none" strike="noStrike">
              <a:solidFill>
                <a:schemeClr val="dk1"/>
              </a:solidFill>
              <a:effectLst/>
              <a:latin typeface="+mn-lt"/>
              <a:ea typeface="+mn-ea"/>
              <a:cs typeface="+mn-cs"/>
            </a:rPr>
            <a:t>備考</a:t>
          </a:r>
          <a:endParaRPr lang="en-US" altLang="ja-JP" sz="900" b="0" i="0" u="none" strike="noStrike">
            <a:solidFill>
              <a:schemeClr val="dk1"/>
            </a:solidFill>
            <a:effectLst/>
            <a:latin typeface="+mn-lt"/>
            <a:ea typeface="+mn-ea"/>
            <a:cs typeface="+mn-cs"/>
          </a:endParaRPr>
        </a:p>
        <a:p>
          <a:r>
            <a:rPr lang="ja-JP" altLang="en-US" sz="800">
              <a:effectLst/>
            </a:rPr>
            <a:t> </a:t>
          </a:r>
          <a:r>
            <a:rPr lang="ja-JP" altLang="en-US" sz="800" b="0" i="0" u="none" strike="noStrike">
              <a:solidFill>
                <a:schemeClr val="dk1"/>
              </a:solidFill>
              <a:effectLst/>
              <a:latin typeface="+mn-lt"/>
              <a:ea typeface="+mn-ea"/>
              <a:cs typeface="+mn-cs"/>
            </a:rPr>
            <a:t>１</a:t>
          </a:r>
          <a:r>
            <a:rPr lang="en-US" altLang="ja-JP" sz="800" b="0" i="0" u="none" strike="noStrike">
              <a:solidFill>
                <a:schemeClr val="dk1"/>
              </a:solidFill>
              <a:effectLst/>
              <a:latin typeface="+mn-lt"/>
              <a:ea typeface="+mn-ea"/>
              <a:cs typeface="+mn-cs"/>
            </a:rPr>
            <a:t>.</a:t>
          </a:r>
          <a:r>
            <a:rPr lang="ja-JP" altLang="en-US" sz="800" b="0" i="0" u="none" strike="noStrike">
              <a:solidFill>
                <a:schemeClr val="dk1"/>
              </a:solidFill>
              <a:effectLst/>
              <a:latin typeface="+mn-lt"/>
              <a:ea typeface="+mn-ea"/>
              <a:cs typeface="+mn-cs"/>
            </a:rPr>
            <a:t>届出者が法人である場合においては、氏名は、その法人の名称及び代表者の氏名を記載すること。</a:t>
          </a:r>
          <a:endParaRPr lang="en-US" altLang="ja-JP" sz="800" b="0" i="0" u="none" strike="noStrike">
            <a:solidFill>
              <a:schemeClr val="dk1"/>
            </a:solidFill>
            <a:effectLst/>
            <a:latin typeface="+mn-lt"/>
            <a:ea typeface="+mn-ea"/>
            <a:cs typeface="+mn-cs"/>
          </a:endParaRPr>
        </a:p>
        <a:p>
          <a:r>
            <a:rPr lang="ja-JP" altLang="en-US" sz="800">
              <a:effectLst/>
            </a:rPr>
            <a:t> </a:t>
          </a:r>
          <a:r>
            <a:rPr lang="ja-JP" altLang="en-US" sz="800" b="0" i="0" u="none" strike="noStrike">
              <a:solidFill>
                <a:schemeClr val="dk1"/>
              </a:solidFill>
              <a:effectLst/>
              <a:latin typeface="+mn-lt"/>
              <a:ea typeface="+mn-ea"/>
              <a:cs typeface="+mn-cs"/>
            </a:rPr>
            <a:t>２</a:t>
          </a:r>
          <a:r>
            <a:rPr lang="en-US" altLang="ja-JP" sz="800" b="0" i="0" u="none" strike="noStrike">
              <a:solidFill>
                <a:schemeClr val="dk1"/>
              </a:solidFill>
              <a:effectLst/>
              <a:latin typeface="+mn-lt"/>
              <a:ea typeface="+mn-ea"/>
              <a:cs typeface="+mn-cs"/>
            </a:rPr>
            <a:t>.</a:t>
          </a:r>
          <a:r>
            <a:rPr lang="ja-JP" altLang="en-US" sz="800" b="0" i="0" u="none" strike="noStrike">
              <a:solidFill>
                <a:schemeClr val="dk1"/>
              </a:solidFill>
              <a:effectLst/>
              <a:latin typeface="+mn-lt"/>
              <a:ea typeface="+mn-ea"/>
              <a:cs typeface="+mn-cs"/>
            </a:rPr>
            <a:t>建築物等の用途の変更について変更部分が二以上あるときは、各部分ごとに記載すること。</a:t>
          </a:r>
          <a:endParaRPr lang="en-US" altLang="ja-JP" sz="800" b="0" i="0" u="none" strike="noStrike">
            <a:solidFill>
              <a:schemeClr val="dk1"/>
            </a:solidFill>
            <a:effectLst/>
            <a:latin typeface="+mn-lt"/>
            <a:ea typeface="+mn-ea"/>
            <a:cs typeface="+mn-cs"/>
          </a:endParaRPr>
        </a:p>
        <a:p>
          <a:r>
            <a:rPr lang="ja-JP" altLang="en-US" sz="800">
              <a:effectLst/>
            </a:rPr>
            <a:t> </a:t>
          </a:r>
          <a:r>
            <a:rPr lang="ja-JP" altLang="en-US" sz="800" b="0" i="0" u="none" strike="noStrike">
              <a:solidFill>
                <a:schemeClr val="dk1"/>
              </a:solidFill>
              <a:effectLst/>
              <a:latin typeface="+mn-lt"/>
              <a:ea typeface="+mn-ea"/>
              <a:cs typeface="+mn-cs"/>
            </a:rPr>
            <a:t>３</a:t>
          </a:r>
          <a:r>
            <a:rPr lang="en-US" altLang="ja-JP" sz="800" b="0" i="0" u="none" strike="noStrike">
              <a:solidFill>
                <a:schemeClr val="dk1"/>
              </a:solidFill>
              <a:effectLst/>
              <a:latin typeface="+mn-lt"/>
              <a:ea typeface="+mn-ea"/>
              <a:cs typeface="+mn-cs"/>
            </a:rPr>
            <a:t>.</a:t>
          </a:r>
          <a:r>
            <a:rPr lang="ja-JP" altLang="en-US" sz="800" b="0" i="0" u="none" strike="noStrike">
              <a:solidFill>
                <a:schemeClr val="dk1"/>
              </a:solidFill>
              <a:effectLst/>
              <a:latin typeface="+mn-lt"/>
              <a:ea typeface="+mn-ea"/>
              <a:cs typeface="+mn-cs"/>
            </a:rPr>
            <a:t>地区計画において定められている内容に照らして、必要な事項について記載すること。</a:t>
          </a:r>
          <a:endParaRPr lang="en-US" altLang="ja-JP" sz="800" b="0" i="0" u="none" strike="noStrike">
            <a:solidFill>
              <a:schemeClr val="dk1"/>
            </a:solidFill>
            <a:effectLst/>
            <a:latin typeface="+mn-lt"/>
            <a:ea typeface="+mn-ea"/>
            <a:cs typeface="+mn-cs"/>
          </a:endParaRPr>
        </a:p>
        <a:p>
          <a:r>
            <a:rPr lang="ja-JP" altLang="en-US" sz="800">
              <a:effectLst/>
            </a:rPr>
            <a:t> </a:t>
          </a:r>
          <a:r>
            <a:rPr lang="ja-JP" altLang="en-US" sz="800" b="0" i="0" u="none" strike="noStrike">
              <a:solidFill>
                <a:schemeClr val="dk1"/>
              </a:solidFill>
              <a:effectLst/>
              <a:latin typeface="+mn-lt"/>
              <a:ea typeface="+mn-ea"/>
              <a:cs typeface="+mn-cs"/>
            </a:rPr>
            <a:t>４</a:t>
          </a:r>
          <a:r>
            <a:rPr lang="en-US" altLang="ja-JP" sz="800" b="0" i="0" u="none" strike="noStrike">
              <a:solidFill>
                <a:schemeClr val="dk1"/>
              </a:solidFill>
              <a:effectLst/>
              <a:latin typeface="+mn-lt"/>
              <a:ea typeface="+mn-ea"/>
              <a:cs typeface="+mn-cs"/>
            </a:rPr>
            <a:t>.</a:t>
          </a:r>
          <a:r>
            <a:rPr lang="ja-JP" altLang="en-US" sz="800" b="0" i="0" u="none" strike="noStrike">
              <a:solidFill>
                <a:schemeClr val="dk1"/>
              </a:solidFill>
              <a:effectLst/>
              <a:latin typeface="+mn-lt"/>
              <a:ea typeface="+mn-ea"/>
              <a:cs typeface="+mn-cs"/>
            </a:rPr>
            <a:t>都市計画法第</a:t>
          </a:r>
          <a:r>
            <a:rPr lang="en-US" altLang="ja-JP" sz="800" b="0" i="0" u="none" strike="noStrike">
              <a:solidFill>
                <a:schemeClr val="dk1"/>
              </a:solidFill>
              <a:effectLst/>
              <a:latin typeface="+mn-lt"/>
              <a:ea typeface="+mn-ea"/>
              <a:cs typeface="+mn-cs"/>
            </a:rPr>
            <a:t>12</a:t>
          </a:r>
          <a:r>
            <a:rPr lang="ja-JP" altLang="en-US" sz="800" b="0" i="0" u="none" strike="noStrike">
              <a:solidFill>
                <a:schemeClr val="dk1"/>
              </a:solidFill>
              <a:effectLst/>
              <a:latin typeface="+mn-lt"/>
              <a:ea typeface="+mn-ea"/>
              <a:cs typeface="+mn-cs"/>
            </a:rPr>
            <a:t>条の９に規定する内容を定めた地区整備計画の区域内における建築物の</a:t>
          </a:r>
          <a:r>
            <a:rPr lang="ja-JP" altLang="en-US" sz="800">
              <a:effectLst/>
            </a:rPr>
            <a:t> </a:t>
          </a:r>
          <a:r>
            <a:rPr lang="ja-JP" altLang="en-US" sz="800" b="0" i="0" u="none" strike="noStrike">
              <a:solidFill>
                <a:schemeClr val="dk1"/>
              </a:solidFill>
              <a:effectLst/>
              <a:latin typeface="+mn-lt"/>
              <a:ea typeface="+mn-ea"/>
              <a:cs typeface="+mn-cs"/>
            </a:rPr>
            <a:t>　建築又は用途</a:t>
          </a:r>
          <a:br>
            <a:rPr lang="ja-JP" altLang="en-US" sz="800" b="0" i="0" u="none" strike="noStrike">
              <a:solidFill>
                <a:schemeClr val="dk1"/>
              </a:solidFill>
              <a:effectLst/>
              <a:latin typeface="+mn-lt"/>
              <a:ea typeface="+mn-ea"/>
              <a:cs typeface="+mn-cs"/>
            </a:rPr>
          </a:br>
          <a:r>
            <a:rPr lang="ja-JP" altLang="en-US" sz="800" b="0" i="0" u="none" strike="noStrike">
              <a:solidFill>
                <a:schemeClr val="dk1"/>
              </a:solidFill>
              <a:effectLst/>
              <a:latin typeface="+mn-lt"/>
              <a:ea typeface="+mn-ea"/>
              <a:cs typeface="+mn-cs"/>
            </a:rPr>
            <a:t>の変更については、次によること。</a:t>
          </a:r>
          <a:endParaRPr lang="en-US" altLang="ja-JP" sz="800" b="0" i="0" u="none" strike="noStrike">
            <a:solidFill>
              <a:schemeClr val="dk1"/>
            </a:solidFill>
            <a:effectLst/>
            <a:latin typeface="+mn-lt"/>
            <a:ea typeface="+mn-ea"/>
            <a:cs typeface="+mn-cs"/>
          </a:endParaRPr>
        </a:p>
        <a:p>
          <a:r>
            <a:rPr lang="ja-JP" altLang="en-US" sz="800">
              <a:effectLst/>
            </a:rPr>
            <a:t> </a:t>
          </a:r>
          <a:r>
            <a:rPr lang="en-US" altLang="ja-JP" sz="800" b="0" i="0" u="none" strike="noStrike">
              <a:solidFill>
                <a:schemeClr val="dk1"/>
              </a:solidFill>
              <a:effectLst/>
              <a:latin typeface="+mn-lt"/>
              <a:ea typeface="+mn-ea"/>
              <a:cs typeface="+mn-cs"/>
            </a:rPr>
            <a:t>(1)</a:t>
          </a:r>
          <a:r>
            <a:rPr lang="ja-JP" altLang="en-US" sz="800" b="0" i="0" u="none" strike="noStrike">
              <a:solidFill>
                <a:schemeClr val="dk1"/>
              </a:solidFill>
              <a:effectLst/>
              <a:latin typeface="+mn-lt"/>
              <a:ea typeface="+mn-ea"/>
              <a:cs typeface="+mn-cs"/>
            </a:rPr>
            <a:t>当該建築物の建築については、延べ面積欄の（）の中に当該建築物の住宅の用途に供する</a:t>
          </a:r>
          <a:r>
            <a:rPr lang="ja-JP" altLang="en-US" sz="800">
              <a:effectLst/>
            </a:rPr>
            <a:t> </a:t>
          </a:r>
          <a:r>
            <a:rPr lang="ja-JP" altLang="en-US" sz="800" b="0" i="0" u="none" strike="noStrike">
              <a:solidFill>
                <a:schemeClr val="dk1"/>
              </a:solidFill>
              <a:effectLst/>
              <a:latin typeface="+mn-lt"/>
              <a:ea typeface="+mn-ea"/>
              <a:cs typeface="+mn-cs"/>
            </a:rPr>
            <a:t>　部分の延べ面積を記載すること。</a:t>
          </a:r>
          <a:endParaRPr lang="en-US" altLang="ja-JP" sz="800" b="0" i="0" u="none" strike="noStrike">
            <a:solidFill>
              <a:schemeClr val="dk1"/>
            </a:solidFill>
            <a:effectLst/>
            <a:latin typeface="+mn-lt"/>
            <a:ea typeface="+mn-ea"/>
            <a:cs typeface="+mn-cs"/>
          </a:endParaRPr>
        </a:p>
        <a:p>
          <a:r>
            <a:rPr lang="ja-JP" altLang="en-US" sz="800">
              <a:effectLst/>
            </a:rPr>
            <a:t> </a:t>
          </a:r>
          <a:r>
            <a:rPr lang="en-US" altLang="ja-JP" sz="800" b="0" i="0" u="none" strike="noStrike">
              <a:solidFill>
                <a:schemeClr val="dk1"/>
              </a:solidFill>
              <a:effectLst/>
              <a:latin typeface="+mn-lt"/>
              <a:ea typeface="+mn-ea"/>
              <a:cs typeface="+mn-cs"/>
            </a:rPr>
            <a:t>(2)</a:t>
          </a:r>
          <a:r>
            <a:rPr lang="ja-JP" altLang="en-US" sz="800" b="0" i="0" u="none" strike="noStrike">
              <a:solidFill>
                <a:schemeClr val="dk1"/>
              </a:solidFill>
              <a:effectLst/>
              <a:latin typeface="+mn-lt"/>
              <a:ea typeface="+mn-ea"/>
              <a:cs typeface="+mn-cs"/>
            </a:rPr>
            <a:t>当該建築物の用途の変更については、敷地面積の合計欄及び、延べ面積の合計欄</a:t>
          </a:r>
          <a:r>
            <a:rPr lang="ja-JP" altLang="en-US" sz="800">
              <a:effectLst/>
            </a:rPr>
            <a:t> </a:t>
          </a:r>
          <a:r>
            <a:rPr lang="ja-JP" altLang="en-US" sz="800" b="0" i="0" u="none" strike="noStrike">
              <a:solidFill>
                <a:schemeClr val="dk1"/>
              </a:solidFill>
              <a:effectLst/>
              <a:latin typeface="+mn-lt"/>
              <a:ea typeface="+mn-ea"/>
              <a:cs typeface="+mn-cs"/>
            </a:rPr>
            <a:t>　（同欄中の（）は用途変更後の当該建築物の住宅の用途に供する部分の延べ面積の合計欄）について</a:t>
          </a:r>
          <a:r>
            <a:rPr lang="ja-JP" altLang="en-US" sz="800">
              <a:effectLst/>
            </a:rPr>
            <a:t> </a:t>
          </a:r>
          <a:r>
            <a:rPr lang="ja-JP" altLang="en-US" sz="800" b="0" i="0" u="none" strike="noStrike">
              <a:solidFill>
                <a:schemeClr val="dk1"/>
              </a:solidFill>
              <a:effectLst/>
              <a:latin typeface="+mn-lt"/>
              <a:ea typeface="+mn-ea"/>
              <a:cs typeface="+mn-cs"/>
            </a:rPr>
            <a:t>　も記載すること。</a:t>
          </a:r>
          <a:endParaRPr lang="en-US" altLang="ja-JP" sz="800" b="0" i="0" u="none" strike="noStrike">
            <a:solidFill>
              <a:schemeClr val="dk1"/>
            </a:solidFill>
            <a:effectLst/>
            <a:latin typeface="+mn-lt"/>
            <a:ea typeface="+mn-ea"/>
            <a:cs typeface="+mn-cs"/>
          </a:endParaRPr>
        </a:p>
        <a:p>
          <a:pPr algn="l"/>
          <a:r>
            <a:rPr lang="ja-JP" altLang="en-US" sz="800">
              <a:effectLst/>
            </a:rPr>
            <a:t> </a:t>
          </a:r>
          <a:r>
            <a:rPr lang="en-US" altLang="ja-JP" sz="800" b="0" i="0" u="none" strike="noStrike">
              <a:solidFill>
                <a:schemeClr val="dk1"/>
              </a:solidFill>
              <a:effectLst/>
              <a:latin typeface="+mn-lt"/>
              <a:ea typeface="+mn-ea"/>
              <a:cs typeface="+mn-cs"/>
            </a:rPr>
            <a:t>5.</a:t>
          </a:r>
          <a:r>
            <a:rPr lang="ja-JP" altLang="en-US" sz="800" b="0" i="0" u="none" strike="noStrike">
              <a:solidFill>
                <a:schemeClr val="dk1"/>
              </a:solidFill>
              <a:effectLst/>
              <a:latin typeface="+mn-lt"/>
              <a:ea typeface="+mn-ea"/>
              <a:cs typeface="+mn-cs"/>
            </a:rPr>
            <a:t>同一の土地の区域について二以上の種類の行為を行おうとするときは、一の届出書によることができる。</a:t>
          </a:r>
          <a:endParaRPr lang="en-US" altLang="ja-JP" sz="800" b="0" i="0" u="none" strike="noStrike">
            <a:solidFill>
              <a:schemeClr val="dk1"/>
            </a:solidFill>
            <a:effectLst/>
            <a:latin typeface="+mn-lt"/>
            <a:ea typeface="+mn-ea"/>
            <a:cs typeface="+mn-cs"/>
          </a:endParaRPr>
        </a:p>
        <a:p>
          <a:r>
            <a:rPr lang="ja-JP" altLang="en-US" sz="900">
              <a:effectLst/>
            </a:rPr>
            <a:t> </a:t>
          </a:r>
          <a:r>
            <a:rPr lang="en-US" altLang="ja-JP" sz="900" b="0" i="0" u="none" strike="noStrike">
              <a:solidFill>
                <a:schemeClr val="dk1"/>
              </a:solidFill>
              <a:effectLst/>
              <a:latin typeface="+mn-lt"/>
              <a:ea typeface="+mn-ea"/>
              <a:cs typeface="+mn-cs"/>
            </a:rPr>
            <a:t>6.</a:t>
          </a:r>
          <a:r>
            <a:rPr lang="ja-JP" altLang="en-US" sz="900" b="0" i="0" u="none" strike="noStrike">
              <a:solidFill>
                <a:schemeClr val="dk1"/>
              </a:solidFill>
              <a:effectLst/>
              <a:latin typeface="+mn-lt"/>
              <a:ea typeface="+mn-ea"/>
              <a:cs typeface="+mn-cs"/>
            </a:rPr>
            <a:t>緑化施設の面積は、都市緑地法施行規則第</a:t>
          </a:r>
          <a:r>
            <a:rPr lang="en-US" altLang="ja-JP" sz="900" b="0" i="0" u="none" strike="noStrike">
              <a:solidFill>
                <a:schemeClr val="dk1"/>
              </a:solidFill>
              <a:effectLst/>
              <a:latin typeface="+mn-lt"/>
              <a:ea typeface="+mn-ea"/>
              <a:cs typeface="+mn-cs"/>
            </a:rPr>
            <a:t>9</a:t>
          </a:r>
          <a:r>
            <a:rPr lang="ja-JP" altLang="en-US" sz="900" b="0" i="0" u="none" strike="noStrike">
              <a:solidFill>
                <a:schemeClr val="dk1"/>
              </a:solidFill>
              <a:effectLst/>
              <a:latin typeface="+mn-lt"/>
              <a:ea typeface="+mn-ea"/>
              <a:cs typeface="+mn-cs"/>
            </a:rPr>
            <a:t>条に定める方法により算定すること。</a:t>
          </a:r>
          <a:r>
            <a:rPr lang="ja-JP" altLang="en-US" sz="900">
              <a:effectLst/>
            </a:rPr>
            <a:t> </a:t>
          </a:r>
          <a:endParaRPr kumimoji="1" lang="ja-JP" altLang="en-US" sz="900"/>
        </a:p>
      </xdr:txBody>
    </xdr:sp>
    <xdr:clientData/>
  </xdr:twoCellAnchor>
  <xdr:twoCellAnchor>
    <xdr:from>
      <xdr:col>6</xdr:col>
      <xdr:colOff>19843</xdr:colOff>
      <xdr:row>26</xdr:row>
      <xdr:rowOff>347945</xdr:rowOff>
    </xdr:from>
    <xdr:to>
      <xdr:col>6</xdr:col>
      <xdr:colOff>260960</xdr:colOff>
      <xdr:row>28</xdr:row>
      <xdr:rowOff>26096</xdr:rowOff>
    </xdr:to>
    <xdr:sp macro="" textlink="">
      <xdr:nvSpPr>
        <xdr:cNvPr id="15" name="テキスト ボックス 14">
          <a:extLst>
            <a:ext uri="{FF2B5EF4-FFF2-40B4-BE49-F238E27FC236}">
              <a16:creationId xmlns:a16="http://schemas.microsoft.com/office/drawing/2014/main" id="{33DDC63D-B9A8-4B9D-B8A5-E905BA885474}"/>
            </a:ext>
          </a:extLst>
        </xdr:cNvPr>
        <xdr:cNvSpPr txBox="1"/>
      </xdr:nvSpPr>
      <xdr:spPr>
        <a:xfrm>
          <a:off x="2963068" y="6424895"/>
          <a:ext cx="241117" cy="268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n-ea"/>
              <a:ea typeface="+mn-ea"/>
            </a:rPr>
            <a:t>m</a:t>
          </a:r>
          <a:endParaRPr kumimoji="1" lang="ja-JP" altLang="en-US" sz="1100">
            <a:latin typeface="+mn-ea"/>
            <a:ea typeface="+mn-ea"/>
          </a:endParaRPr>
        </a:p>
      </xdr:txBody>
    </xdr:sp>
    <xdr:clientData/>
  </xdr:twoCellAnchor>
  <xdr:twoCellAnchor>
    <xdr:from>
      <xdr:col>5</xdr:col>
      <xdr:colOff>466887</xdr:colOff>
      <xdr:row>28</xdr:row>
      <xdr:rowOff>56532</xdr:rowOff>
    </xdr:from>
    <xdr:to>
      <xdr:col>7</xdr:col>
      <xdr:colOff>77245</xdr:colOff>
      <xdr:row>29</xdr:row>
      <xdr:rowOff>79484</xdr:rowOff>
    </xdr:to>
    <xdr:sp macro="" textlink="">
      <xdr:nvSpPr>
        <xdr:cNvPr id="16" name="テキスト ボックス 15">
          <a:extLst>
            <a:ext uri="{FF2B5EF4-FFF2-40B4-BE49-F238E27FC236}">
              <a16:creationId xmlns:a16="http://schemas.microsoft.com/office/drawing/2014/main" id="{3410F373-7E53-4BE3-A49D-4858808F59B4}"/>
            </a:ext>
          </a:extLst>
        </xdr:cNvPr>
        <xdr:cNvSpPr txBox="1"/>
      </xdr:nvSpPr>
      <xdr:spPr>
        <a:xfrm>
          <a:off x="2943387" y="6724032"/>
          <a:ext cx="400933" cy="2610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dr:col>5</xdr:col>
      <xdr:colOff>511336</xdr:colOff>
      <xdr:row>30</xdr:row>
      <xdr:rowOff>183613</xdr:rowOff>
    </xdr:from>
    <xdr:to>
      <xdr:col>7</xdr:col>
      <xdr:colOff>92545</xdr:colOff>
      <xdr:row>32</xdr:row>
      <xdr:rowOff>15299</xdr:rowOff>
    </xdr:to>
    <xdr:sp macro="" textlink="">
      <xdr:nvSpPr>
        <xdr:cNvPr id="17" name="テキスト ボックス 16">
          <a:extLst>
            <a:ext uri="{FF2B5EF4-FFF2-40B4-BE49-F238E27FC236}">
              <a16:creationId xmlns:a16="http://schemas.microsoft.com/office/drawing/2014/main" id="{B17B3E23-A5DC-4E59-92E2-FF18D2ACBE5F}"/>
            </a:ext>
          </a:extLst>
        </xdr:cNvPr>
        <xdr:cNvSpPr txBox="1"/>
      </xdr:nvSpPr>
      <xdr:spPr>
        <a:xfrm>
          <a:off x="2940211" y="7327363"/>
          <a:ext cx="419409" cy="3079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dr:col>6</xdr:col>
      <xdr:colOff>312627</xdr:colOff>
      <xdr:row>25</xdr:row>
      <xdr:rowOff>209550</xdr:rowOff>
    </xdr:from>
    <xdr:to>
      <xdr:col>7</xdr:col>
      <xdr:colOff>76200</xdr:colOff>
      <xdr:row>26</xdr:row>
      <xdr:rowOff>190983</xdr:rowOff>
    </xdr:to>
    <xdr:sp macro="" textlink="">
      <xdr:nvSpPr>
        <xdr:cNvPr id="25" name="テキスト ボックス 24">
          <a:extLst>
            <a:ext uri="{FF2B5EF4-FFF2-40B4-BE49-F238E27FC236}">
              <a16:creationId xmlns:a16="http://schemas.microsoft.com/office/drawing/2014/main" id="{F22CB2A5-8E81-485F-B820-24AEB8FEA027}"/>
            </a:ext>
          </a:extLst>
        </xdr:cNvPr>
        <xdr:cNvSpPr txBox="1"/>
      </xdr:nvSpPr>
      <xdr:spPr>
        <a:xfrm>
          <a:off x="3255852" y="6162675"/>
          <a:ext cx="87423" cy="219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8</xdr:col>
      <xdr:colOff>171450</xdr:colOff>
      <xdr:row>25</xdr:row>
      <xdr:rowOff>228600</xdr:rowOff>
    </xdr:from>
    <xdr:to>
      <xdr:col>9</xdr:col>
      <xdr:colOff>77898</xdr:colOff>
      <xdr:row>26</xdr:row>
      <xdr:rowOff>210033</xdr:rowOff>
    </xdr:to>
    <xdr:sp macro="" textlink="">
      <xdr:nvSpPr>
        <xdr:cNvPr id="28" name="テキスト ボックス 27">
          <a:extLst>
            <a:ext uri="{FF2B5EF4-FFF2-40B4-BE49-F238E27FC236}">
              <a16:creationId xmlns:a16="http://schemas.microsoft.com/office/drawing/2014/main" id="{AF012610-F1FD-46BE-8B04-C86D16DCDE17}"/>
            </a:ext>
          </a:extLst>
        </xdr:cNvPr>
        <xdr:cNvSpPr txBox="1"/>
      </xdr:nvSpPr>
      <xdr:spPr>
        <a:xfrm>
          <a:off x="4457700" y="6181725"/>
          <a:ext cx="87423" cy="219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10</xdr:col>
      <xdr:colOff>209550</xdr:colOff>
      <xdr:row>25</xdr:row>
      <xdr:rowOff>228600</xdr:rowOff>
    </xdr:from>
    <xdr:to>
      <xdr:col>11</xdr:col>
      <xdr:colOff>68373</xdr:colOff>
      <xdr:row>26</xdr:row>
      <xdr:rowOff>210033</xdr:rowOff>
    </xdr:to>
    <xdr:sp macro="" textlink="">
      <xdr:nvSpPr>
        <xdr:cNvPr id="29" name="テキスト ボックス 28">
          <a:extLst>
            <a:ext uri="{FF2B5EF4-FFF2-40B4-BE49-F238E27FC236}">
              <a16:creationId xmlns:a16="http://schemas.microsoft.com/office/drawing/2014/main" id="{266E6DE1-4B01-49FE-BECF-B265ED659E9A}"/>
            </a:ext>
          </a:extLst>
        </xdr:cNvPr>
        <xdr:cNvSpPr txBox="1"/>
      </xdr:nvSpPr>
      <xdr:spPr>
        <a:xfrm>
          <a:off x="5657850" y="6181725"/>
          <a:ext cx="87423" cy="219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31749</xdr:colOff>
      <xdr:row>12</xdr:row>
      <xdr:rowOff>12700</xdr:rowOff>
    </xdr:from>
    <xdr:to>
      <xdr:col>7</xdr:col>
      <xdr:colOff>131816</xdr:colOff>
      <xdr:row>16</xdr:row>
      <xdr:rowOff>205827</xdr:rowOff>
    </xdr:to>
    <xdr:sp macro="" textlink="">
      <xdr:nvSpPr>
        <xdr:cNvPr id="8" name="右中かっこ 7">
          <a:extLst>
            <a:ext uri="{FF2B5EF4-FFF2-40B4-BE49-F238E27FC236}">
              <a16:creationId xmlns:a16="http://schemas.microsoft.com/office/drawing/2014/main" id="{EFEC7BEC-58AE-FBBF-BA5F-E70F9890B18E}"/>
            </a:ext>
          </a:extLst>
        </xdr:cNvPr>
        <xdr:cNvSpPr/>
      </xdr:nvSpPr>
      <xdr:spPr>
        <a:xfrm>
          <a:off x="3194049" y="2832100"/>
          <a:ext cx="100067" cy="1107527"/>
        </a:xfrm>
        <a:prstGeom prst="rightBrace">
          <a:avLst/>
        </a:prstGeom>
        <a:ln w="1270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31749</xdr:colOff>
      <xdr:row>12</xdr:row>
      <xdr:rowOff>12700</xdr:rowOff>
    </xdr:from>
    <xdr:to>
      <xdr:col>8</xdr:col>
      <xdr:colOff>131816</xdr:colOff>
      <xdr:row>16</xdr:row>
      <xdr:rowOff>205827</xdr:rowOff>
    </xdr:to>
    <xdr:sp macro="" textlink="">
      <xdr:nvSpPr>
        <xdr:cNvPr id="2" name="右中かっこ 1">
          <a:extLst>
            <a:ext uri="{FF2B5EF4-FFF2-40B4-BE49-F238E27FC236}">
              <a16:creationId xmlns:a16="http://schemas.microsoft.com/office/drawing/2014/main" id="{F0327AD9-215C-4EB7-9BB7-36F60A6ADB33}"/>
            </a:ext>
          </a:extLst>
        </xdr:cNvPr>
        <xdr:cNvSpPr/>
      </xdr:nvSpPr>
      <xdr:spPr>
        <a:xfrm>
          <a:off x="3194049" y="2451100"/>
          <a:ext cx="100067" cy="1005927"/>
        </a:xfrm>
        <a:prstGeom prst="rightBrace">
          <a:avLst/>
        </a:prstGeom>
        <a:ln w="1270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15301</xdr:colOff>
      <xdr:row>34</xdr:row>
      <xdr:rowOff>30600</xdr:rowOff>
    </xdr:from>
    <xdr:to>
      <xdr:col>12</xdr:col>
      <xdr:colOff>0</xdr:colOff>
      <xdr:row>46</xdr:row>
      <xdr:rowOff>69589</xdr:rowOff>
    </xdr:to>
    <xdr:sp macro="" textlink="">
      <xdr:nvSpPr>
        <xdr:cNvPr id="132" name="テキスト ボックス 131">
          <a:extLst>
            <a:ext uri="{FF2B5EF4-FFF2-40B4-BE49-F238E27FC236}">
              <a16:creationId xmlns:a16="http://schemas.microsoft.com/office/drawing/2014/main" id="{8F8B9F9A-15E9-41D8-9C2D-26028C1A88EB}"/>
            </a:ext>
          </a:extLst>
        </xdr:cNvPr>
        <xdr:cNvSpPr txBox="1"/>
      </xdr:nvSpPr>
      <xdr:spPr>
        <a:xfrm>
          <a:off x="386776" y="6907650"/>
          <a:ext cx="6118799" cy="20963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0" i="0" u="none" strike="noStrike">
              <a:solidFill>
                <a:schemeClr val="dk1"/>
              </a:solidFill>
              <a:effectLst/>
              <a:latin typeface="+mn-lt"/>
              <a:ea typeface="+mn-ea"/>
              <a:cs typeface="+mn-cs"/>
            </a:rPr>
            <a:t>備考</a:t>
          </a:r>
          <a:endParaRPr lang="en-US" altLang="ja-JP" sz="900" b="0" i="0" u="none" strike="noStrike">
            <a:solidFill>
              <a:schemeClr val="dk1"/>
            </a:solidFill>
            <a:effectLst/>
            <a:latin typeface="+mn-lt"/>
            <a:ea typeface="+mn-ea"/>
            <a:cs typeface="+mn-cs"/>
          </a:endParaRPr>
        </a:p>
        <a:p>
          <a:r>
            <a:rPr lang="ja-JP" altLang="en-US" sz="800">
              <a:effectLst/>
            </a:rPr>
            <a:t> </a:t>
          </a:r>
          <a:r>
            <a:rPr lang="ja-JP" altLang="en-US" sz="800" b="0" i="0" u="none" strike="noStrike">
              <a:solidFill>
                <a:schemeClr val="dk1"/>
              </a:solidFill>
              <a:effectLst/>
              <a:latin typeface="+mn-lt"/>
              <a:ea typeface="+mn-ea"/>
              <a:cs typeface="+mn-cs"/>
            </a:rPr>
            <a:t>１</a:t>
          </a:r>
          <a:r>
            <a:rPr lang="en-US" altLang="ja-JP" sz="800" b="0" i="0" u="none" strike="noStrike">
              <a:solidFill>
                <a:schemeClr val="dk1"/>
              </a:solidFill>
              <a:effectLst/>
              <a:latin typeface="+mn-lt"/>
              <a:ea typeface="+mn-ea"/>
              <a:cs typeface="+mn-cs"/>
            </a:rPr>
            <a:t>.</a:t>
          </a:r>
          <a:r>
            <a:rPr lang="ja-JP" altLang="en-US" sz="800" b="0" i="0" u="none" strike="noStrike">
              <a:solidFill>
                <a:schemeClr val="dk1"/>
              </a:solidFill>
              <a:effectLst/>
              <a:latin typeface="+mn-lt"/>
              <a:ea typeface="+mn-ea"/>
              <a:cs typeface="+mn-cs"/>
            </a:rPr>
            <a:t>届出者が法人である場合においては、氏名は、その法人の名称及び代表者の氏名を記載すること。</a:t>
          </a:r>
          <a:endParaRPr lang="en-US" altLang="ja-JP" sz="800" b="0" i="0" u="none" strike="noStrike">
            <a:solidFill>
              <a:schemeClr val="dk1"/>
            </a:solidFill>
            <a:effectLst/>
            <a:latin typeface="+mn-lt"/>
            <a:ea typeface="+mn-ea"/>
            <a:cs typeface="+mn-cs"/>
          </a:endParaRPr>
        </a:p>
        <a:p>
          <a:r>
            <a:rPr lang="ja-JP" altLang="en-US" sz="800">
              <a:effectLst/>
            </a:rPr>
            <a:t> </a:t>
          </a:r>
          <a:r>
            <a:rPr lang="ja-JP" altLang="en-US" sz="800" b="0" i="0" u="none" strike="noStrike">
              <a:solidFill>
                <a:schemeClr val="dk1"/>
              </a:solidFill>
              <a:effectLst/>
              <a:latin typeface="+mn-lt"/>
              <a:ea typeface="+mn-ea"/>
              <a:cs typeface="+mn-cs"/>
            </a:rPr>
            <a:t>２</a:t>
          </a:r>
          <a:r>
            <a:rPr lang="en-US" altLang="ja-JP" sz="800" b="0" i="0" u="none" strike="noStrike">
              <a:solidFill>
                <a:schemeClr val="dk1"/>
              </a:solidFill>
              <a:effectLst/>
              <a:latin typeface="+mn-lt"/>
              <a:ea typeface="+mn-ea"/>
              <a:cs typeface="+mn-cs"/>
            </a:rPr>
            <a:t>.</a:t>
          </a:r>
          <a:r>
            <a:rPr lang="ja-JP" altLang="en-US" sz="800" b="0" i="0" u="none" strike="noStrike">
              <a:solidFill>
                <a:schemeClr val="dk1"/>
              </a:solidFill>
              <a:effectLst/>
              <a:latin typeface="+mn-lt"/>
              <a:ea typeface="+mn-ea"/>
              <a:cs typeface="+mn-cs"/>
            </a:rPr>
            <a:t>建築物等の用途の変更について変更部分が二以上あるときは、各部分ごとに記載すること。</a:t>
          </a:r>
          <a:endParaRPr lang="en-US" altLang="ja-JP" sz="800" b="0" i="0" u="none" strike="noStrike">
            <a:solidFill>
              <a:schemeClr val="dk1"/>
            </a:solidFill>
            <a:effectLst/>
            <a:latin typeface="+mn-lt"/>
            <a:ea typeface="+mn-ea"/>
            <a:cs typeface="+mn-cs"/>
          </a:endParaRPr>
        </a:p>
        <a:p>
          <a:r>
            <a:rPr lang="ja-JP" altLang="en-US" sz="800">
              <a:effectLst/>
            </a:rPr>
            <a:t> </a:t>
          </a:r>
          <a:r>
            <a:rPr lang="ja-JP" altLang="en-US" sz="800" b="0" i="0" u="none" strike="noStrike">
              <a:solidFill>
                <a:schemeClr val="dk1"/>
              </a:solidFill>
              <a:effectLst/>
              <a:latin typeface="+mn-lt"/>
              <a:ea typeface="+mn-ea"/>
              <a:cs typeface="+mn-cs"/>
            </a:rPr>
            <a:t>３</a:t>
          </a:r>
          <a:r>
            <a:rPr lang="en-US" altLang="ja-JP" sz="800" b="0" i="0" u="none" strike="noStrike">
              <a:solidFill>
                <a:schemeClr val="dk1"/>
              </a:solidFill>
              <a:effectLst/>
              <a:latin typeface="+mn-lt"/>
              <a:ea typeface="+mn-ea"/>
              <a:cs typeface="+mn-cs"/>
            </a:rPr>
            <a:t>.</a:t>
          </a:r>
          <a:r>
            <a:rPr lang="ja-JP" altLang="en-US" sz="800" b="0" i="0" u="none" strike="noStrike">
              <a:solidFill>
                <a:schemeClr val="dk1"/>
              </a:solidFill>
              <a:effectLst/>
              <a:latin typeface="+mn-lt"/>
              <a:ea typeface="+mn-ea"/>
              <a:cs typeface="+mn-cs"/>
            </a:rPr>
            <a:t>地区計画において定められている内容に照らして、必要な事項について記載すること。</a:t>
          </a:r>
          <a:endParaRPr lang="en-US" altLang="ja-JP" sz="800" b="0" i="0" u="none" strike="noStrike">
            <a:solidFill>
              <a:schemeClr val="dk1"/>
            </a:solidFill>
            <a:effectLst/>
            <a:latin typeface="+mn-lt"/>
            <a:ea typeface="+mn-ea"/>
            <a:cs typeface="+mn-cs"/>
          </a:endParaRPr>
        </a:p>
        <a:p>
          <a:r>
            <a:rPr lang="ja-JP" altLang="en-US" sz="800">
              <a:effectLst/>
            </a:rPr>
            <a:t> </a:t>
          </a:r>
          <a:r>
            <a:rPr lang="ja-JP" altLang="en-US" sz="800" b="0" i="0" u="none" strike="noStrike">
              <a:solidFill>
                <a:schemeClr val="dk1"/>
              </a:solidFill>
              <a:effectLst/>
              <a:latin typeface="+mn-lt"/>
              <a:ea typeface="+mn-ea"/>
              <a:cs typeface="+mn-cs"/>
            </a:rPr>
            <a:t>４</a:t>
          </a:r>
          <a:r>
            <a:rPr lang="en-US" altLang="ja-JP" sz="800" b="0" i="0" u="none" strike="noStrike">
              <a:solidFill>
                <a:schemeClr val="dk1"/>
              </a:solidFill>
              <a:effectLst/>
              <a:latin typeface="+mn-lt"/>
              <a:ea typeface="+mn-ea"/>
              <a:cs typeface="+mn-cs"/>
            </a:rPr>
            <a:t>.</a:t>
          </a:r>
          <a:r>
            <a:rPr lang="ja-JP" altLang="en-US" sz="800" b="0" i="0" u="none" strike="noStrike">
              <a:solidFill>
                <a:schemeClr val="dk1"/>
              </a:solidFill>
              <a:effectLst/>
              <a:latin typeface="+mn-lt"/>
              <a:ea typeface="+mn-ea"/>
              <a:cs typeface="+mn-cs"/>
            </a:rPr>
            <a:t>都市計画法第</a:t>
          </a:r>
          <a:r>
            <a:rPr lang="en-US" altLang="ja-JP" sz="800" b="0" i="0" u="none" strike="noStrike">
              <a:solidFill>
                <a:schemeClr val="dk1"/>
              </a:solidFill>
              <a:effectLst/>
              <a:latin typeface="+mn-lt"/>
              <a:ea typeface="+mn-ea"/>
              <a:cs typeface="+mn-cs"/>
            </a:rPr>
            <a:t>12</a:t>
          </a:r>
          <a:r>
            <a:rPr lang="ja-JP" altLang="en-US" sz="800" b="0" i="0" u="none" strike="noStrike">
              <a:solidFill>
                <a:schemeClr val="dk1"/>
              </a:solidFill>
              <a:effectLst/>
              <a:latin typeface="+mn-lt"/>
              <a:ea typeface="+mn-ea"/>
              <a:cs typeface="+mn-cs"/>
            </a:rPr>
            <a:t>条の９に規定する内容を定めた地区整備計画の区域内における建築物の</a:t>
          </a:r>
          <a:r>
            <a:rPr lang="ja-JP" altLang="en-US" sz="800">
              <a:effectLst/>
            </a:rPr>
            <a:t> </a:t>
          </a:r>
          <a:r>
            <a:rPr lang="ja-JP" altLang="en-US" sz="800" b="0" i="0" u="none" strike="noStrike">
              <a:solidFill>
                <a:schemeClr val="dk1"/>
              </a:solidFill>
              <a:effectLst/>
              <a:latin typeface="+mn-lt"/>
              <a:ea typeface="+mn-ea"/>
              <a:cs typeface="+mn-cs"/>
            </a:rPr>
            <a:t>　建築又は用途</a:t>
          </a:r>
          <a:br>
            <a:rPr lang="ja-JP" altLang="en-US" sz="800" b="0" i="0" u="none" strike="noStrike">
              <a:solidFill>
                <a:schemeClr val="dk1"/>
              </a:solidFill>
              <a:effectLst/>
              <a:latin typeface="+mn-lt"/>
              <a:ea typeface="+mn-ea"/>
              <a:cs typeface="+mn-cs"/>
            </a:rPr>
          </a:br>
          <a:r>
            <a:rPr lang="ja-JP" altLang="en-US" sz="800" b="0" i="0" u="none" strike="noStrike">
              <a:solidFill>
                <a:schemeClr val="dk1"/>
              </a:solidFill>
              <a:effectLst/>
              <a:latin typeface="+mn-lt"/>
              <a:ea typeface="+mn-ea"/>
              <a:cs typeface="+mn-cs"/>
            </a:rPr>
            <a:t>の変更については、次によること。</a:t>
          </a:r>
          <a:endParaRPr lang="en-US" altLang="ja-JP" sz="800" b="0" i="0" u="none" strike="noStrike">
            <a:solidFill>
              <a:schemeClr val="dk1"/>
            </a:solidFill>
            <a:effectLst/>
            <a:latin typeface="+mn-lt"/>
            <a:ea typeface="+mn-ea"/>
            <a:cs typeface="+mn-cs"/>
          </a:endParaRPr>
        </a:p>
        <a:p>
          <a:r>
            <a:rPr lang="ja-JP" altLang="en-US" sz="800">
              <a:effectLst/>
            </a:rPr>
            <a:t> </a:t>
          </a:r>
          <a:r>
            <a:rPr lang="en-US" altLang="ja-JP" sz="800" b="0" i="0" u="none" strike="noStrike">
              <a:solidFill>
                <a:schemeClr val="dk1"/>
              </a:solidFill>
              <a:effectLst/>
              <a:latin typeface="+mn-lt"/>
              <a:ea typeface="+mn-ea"/>
              <a:cs typeface="+mn-cs"/>
            </a:rPr>
            <a:t>(1)</a:t>
          </a:r>
          <a:r>
            <a:rPr lang="ja-JP" altLang="en-US" sz="800" b="0" i="0" u="none" strike="noStrike">
              <a:solidFill>
                <a:schemeClr val="dk1"/>
              </a:solidFill>
              <a:effectLst/>
              <a:latin typeface="+mn-lt"/>
              <a:ea typeface="+mn-ea"/>
              <a:cs typeface="+mn-cs"/>
            </a:rPr>
            <a:t>当該建築物の建築については、延べ面積欄の（）の中に当該建築物の住宅の用途に供する</a:t>
          </a:r>
          <a:r>
            <a:rPr lang="ja-JP" altLang="en-US" sz="800">
              <a:effectLst/>
            </a:rPr>
            <a:t> </a:t>
          </a:r>
          <a:r>
            <a:rPr lang="ja-JP" altLang="en-US" sz="800" b="0" i="0" u="none" strike="noStrike">
              <a:solidFill>
                <a:schemeClr val="dk1"/>
              </a:solidFill>
              <a:effectLst/>
              <a:latin typeface="+mn-lt"/>
              <a:ea typeface="+mn-ea"/>
              <a:cs typeface="+mn-cs"/>
            </a:rPr>
            <a:t>　部分の延べ面積を記載すること。</a:t>
          </a:r>
          <a:endParaRPr lang="en-US" altLang="ja-JP" sz="800" b="0" i="0" u="none" strike="noStrike">
            <a:solidFill>
              <a:schemeClr val="dk1"/>
            </a:solidFill>
            <a:effectLst/>
            <a:latin typeface="+mn-lt"/>
            <a:ea typeface="+mn-ea"/>
            <a:cs typeface="+mn-cs"/>
          </a:endParaRPr>
        </a:p>
        <a:p>
          <a:r>
            <a:rPr lang="ja-JP" altLang="en-US" sz="800">
              <a:effectLst/>
            </a:rPr>
            <a:t> </a:t>
          </a:r>
          <a:r>
            <a:rPr lang="en-US" altLang="ja-JP" sz="800" b="0" i="0" u="none" strike="noStrike">
              <a:solidFill>
                <a:schemeClr val="dk1"/>
              </a:solidFill>
              <a:effectLst/>
              <a:latin typeface="+mn-lt"/>
              <a:ea typeface="+mn-ea"/>
              <a:cs typeface="+mn-cs"/>
            </a:rPr>
            <a:t>(2)</a:t>
          </a:r>
          <a:r>
            <a:rPr lang="ja-JP" altLang="en-US" sz="800" b="0" i="0" u="none" strike="noStrike">
              <a:solidFill>
                <a:schemeClr val="dk1"/>
              </a:solidFill>
              <a:effectLst/>
              <a:latin typeface="+mn-lt"/>
              <a:ea typeface="+mn-ea"/>
              <a:cs typeface="+mn-cs"/>
            </a:rPr>
            <a:t>当該建築物の用途の変更については、敷地面積の合計欄及び、延べ面積の合計欄</a:t>
          </a:r>
          <a:r>
            <a:rPr lang="ja-JP" altLang="en-US" sz="800">
              <a:effectLst/>
            </a:rPr>
            <a:t> </a:t>
          </a:r>
          <a:r>
            <a:rPr lang="ja-JP" altLang="en-US" sz="800" b="0" i="0" u="none" strike="noStrike">
              <a:solidFill>
                <a:schemeClr val="dk1"/>
              </a:solidFill>
              <a:effectLst/>
              <a:latin typeface="+mn-lt"/>
              <a:ea typeface="+mn-ea"/>
              <a:cs typeface="+mn-cs"/>
            </a:rPr>
            <a:t>　（同欄中の（）は用途変更後の当該建築物の住宅の用途に供する部分の延べ面積の合計欄）について</a:t>
          </a:r>
          <a:r>
            <a:rPr lang="ja-JP" altLang="en-US" sz="800">
              <a:effectLst/>
            </a:rPr>
            <a:t> </a:t>
          </a:r>
          <a:r>
            <a:rPr lang="ja-JP" altLang="en-US" sz="800" b="0" i="0" u="none" strike="noStrike">
              <a:solidFill>
                <a:schemeClr val="dk1"/>
              </a:solidFill>
              <a:effectLst/>
              <a:latin typeface="+mn-lt"/>
              <a:ea typeface="+mn-ea"/>
              <a:cs typeface="+mn-cs"/>
            </a:rPr>
            <a:t>　も記載すること。</a:t>
          </a:r>
          <a:endParaRPr lang="en-US" altLang="ja-JP" sz="800" b="0" i="0" u="none" strike="noStrike">
            <a:solidFill>
              <a:schemeClr val="dk1"/>
            </a:solidFill>
            <a:effectLst/>
            <a:latin typeface="+mn-lt"/>
            <a:ea typeface="+mn-ea"/>
            <a:cs typeface="+mn-cs"/>
          </a:endParaRPr>
        </a:p>
        <a:p>
          <a:pPr algn="l"/>
          <a:r>
            <a:rPr lang="ja-JP" altLang="en-US" sz="800">
              <a:effectLst/>
            </a:rPr>
            <a:t> </a:t>
          </a:r>
          <a:r>
            <a:rPr lang="en-US" altLang="ja-JP" sz="800" b="0" i="0" u="none" strike="noStrike">
              <a:solidFill>
                <a:schemeClr val="dk1"/>
              </a:solidFill>
              <a:effectLst/>
              <a:latin typeface="+mn-lt"/>
              <a:ea typeface="+mn-ea"/>
              <a:cs typeface="+mn-cs"/>
            </a:rPr>
            <a:t>5.</a:t>
          </a:r>
          <a:r>
            <a:rPr lang="ja-JP" altLang="en-US" sz="800" b="0" i="0" u="none" strike="noStrike">
              <a:solidFill>
                <a:schemeClr val="dk1"/>
              </a:solidFill>
              <a:effectLst/>
              <a:latin typeface="+mn-lt"/>
              <a:ea typeface="+mn-ea"/>
              <a:cs typeface="+mn-cs"/>
            </a:rPr>
            <a:t>同一の土地の区域について二以上の種類の行為を行おうとするときは、一の届出書によることができる。</a:t>
          </a:r>
          <a:endParaRPr lang="en-US" altLang="ja-JP" sz="800" b="0" i="0" u="none" strike="noStrike">
            <a:solidFill>
              <a:schemeClr val="dk1"/>
            </a:solidFill>
            <a:effectLst/>
            <a:latin typeface="+mn-lt"/>
            <a:ea typeface="+mn-ea"/>
            <a:cs typeface="+mn-cs"/>
          </a:endParaRPr>
        </a:p>
        <a:p>
          <a:r>
            <a:rPr lang="ja-JP" altLang="en-US" sz="900">
              <a:effectLst/>
            </a:rPr>
            <a:t> </a:t>
          </a:r>
          <a:r>
            <a:rPr lang="en-US" altLang="ja-JP" sz="900" b="0" i="0" u="none" strike="noStrike">
              <a:solidFill>
                <a:schemeClr val="dk1"/>
              </a:solidFill>
              <a:effectLst/>
              <a:latin typeface="+mn-lt"/>
              <a:ea typeface="+mn-ea"/>
              <a:cs typeface="+mn-cs"/>
            </a:rPr>
            <a:t>6.</a:t>
          </a:r>
          <a:r>
            <a:rPr lang="ja-JP" altLang="en-US" sz="900" b="0" i="0" u="none" strike="noStrike">
              <a:solidFill>
                <a:schemeClr val="dk1"/>
              </a:solidFill>
              <a:effectLst/>
              <a:latin typeface="+mn-lt"/>
              <a:ea typeface="+mn-ea"/>
              <a:cs typeface="+mn-cs"/>
            </a:rPr>
            <a:t>緑化施設の面積は、都市緑地法施行規則第</a:t>
          </a:r>
          <a:r>
            <a:rPr lang="en-US" altLang="ja-JP" sz="900" b="0" i="0" u="none" strike="noStrike">
              <a:solidFill>
                <a:schemeClr val="dk1"/>
              </a:solidFill>
              <a:effectLst/>
              <a:latin typeface="+mn-lt"/>
              <a:ea typeface="+mn-ea"/>
              <a:cs typeface="+mn-cs"/>
            </a:rPr>
            <a:t>9</a:t>
          </a:r>
          <a:r>
            <a:rPr lang="ja-JP" altLang="en-US" sz="900" b="0" i="0" u="none" strike="noStrike">
              <a:solidFill>
                <a:schemeClr val="dk1"/>
              </a:solidFill>
              <a:effectLst/>
              <a:latin typeface="+mn-lt"/>
              <a:ea typeface="+mn-ea"/>
              <a:cs typeface="+mn-cs"/>
            </a:rPr>
            <a:t>条に定める方法により算定すること。</a:t>
          </a:r>
          <a:r>
            <a:rPr lang="ja-JP" altLang="en-US" sz="900">
              <a:effectLst/>
            </a:rPr>
            <a:t> </a:t>
          </a:r>
          <a:endParaRPr kumimoji="1" lang="ja-JP" altLang="en-US" sz="900"/>
        </a:p>
      </xdr:txBody>
    </xdr:sp>
    <xdr:clientData/>
  </xdr:twoCellAnchor>
  <xdr:oneCellAnchor>
    <xdr:from>
      <xdr:col>6</xdr:col>
      <xdr:colOff>280269</xdr:colOff>
      <xdr:row>25</xdr:row>
      <xdr:rowOff>232347</xdr:rowOff>
    </xdr:from>
    <xdr:ext cx="227563" cy="264560"/>
    <xdr:sp macro="" textlink="">
      <xdr:nvSpPr>
        <xdr:cNvPr id="157" name="テキスト ボックス 156">
          <a:extLst>
            <a:ext uri="{FF2B5EF4-FFF2-40B4-BE49-F238E27FC236}">
              <a16:creationId xmlns:a16="http://schemas.microsoft.com/office/drawing/2014/main" id="{CBC62A40-AA77-4B17-A006-F7BBEBB4C90C}"/>
            </a:ext>
          </a:extLst>
        </xdr:cNvPr>
        <xdr:cNvSpPr txBox="1"/>
      </xdr:nvSpPr>
      <xdr:spPr>
        <a:xfrm>
          <a:off x="3223494" y="6185472"/>
          <a:ext cx="2275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endParaRPr kumimoji="1" lang="ja-JP" altLang="en-US" sz="1100"/>
        </a:p>
      </xdr:txBody>
    </xdr:sp>
    <xdr:clientData/>
  </xdr:oneCellAnchor>
  <xdr:oneCellAnchor>
    <xdr:from>
      <xdr:col>10</xdr:col>
      <xdr:colOff>180975</xdr:colOff>
      <xdr:row>26</xdr:row>
      <xdr:rowOff>0</xdr:rowOff>
    </xdr:from>
    <xdr:ext cx="227563" cy="264560"/>
    <xdr:sp macro="" textlink="">
      <xdr:nvSpPr>
        <xdr:cNvPr id="158" name="テキスト ボックス 157">
          <a:extLst>
            <a:ext uri="{FF2B5EF4-FFF2-40B4-BE49-F238E27FC236}">
              <a16:creationId xmlns:a16="http://schemas.microsoft.com/office/drawing/2014/main" id="{3B08F9D8-0DF6-4099-A3A6-85B6023028C4}"/>
            </a:ext>
          </a:extLst>
        </xdr:cNvPr>
        <xdr:cNvSpPr txBox="1"/>
      </xdr:nvSpPr>
      <xdr:spPr>
        <a:xfrm>
          <a:off x="5629275" y="6191250"/>
          <a:ext cx="2275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endParaRPr kumimoji="1" lang="ja-JP" altLang="en-US" sz="1100"/>
        </a:p>
      </xdr:txBody>
    </xdr:sp>
    <xdr:clientData/>
  </xdr:oneCellAnchor>
  <xdr:oneCellAnchor>
    <xdr:from>
      <xdr:col>8</xdr:col>
      <xdr:colOff>114300</xdr:colOff>
      <xdr:row>25</xdr:row>
      <xdr:rowOff>228600</xdr:rowOff>
    </xdr:from>
    <xdr:ext cx="227563" cy="264560"/>
    <xdr:sp macro="" textlink="">
      <xdr:nvSpPr>
        <xdr:cNvPr id="159" name="テキスト ボックス 158">
          <a:extLst>
            <a:ext uri="{FF2B5EF4-FFF2-40B4-BE49-F238E27FC236}">
              <a16:creationId xmlns:a16="http://schemas.microsoft.com/office/drawing/2014/main" id="{B65946D2-6433-4D87-AE2E-569E966B6F67}"/>
            </a:ext>
          </a:extLst>
        </xdr:cNvPr>
        <xdr:cNvSpPr txBox="1"/>
      </xdr:nvSpPr>
      <xdr:spPr>
        <a:xfrm>
          <a:off x="4400550" y="6181725"/>
          <a:ext cx="2275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endParaRPr kumimoji="1" lang="ja-JP" altLang="en-US" sz="1100"/>
        </a:p>
      </xdr:txBody>
    </xdr:sp>
    <xdr:clientData/>
  </xdr:oneCellAnchor>
  <xdr:oneCellAnchor>
    <xdr:from>
      <xdr:col>8</xdr:col>
      <xdr:colOff>38100</xdr:colOff>
      <xdr:row>26</xdr:row>
      <xdr:rowOff>0</xdr:rowOff>
    </xdr:from>
    <xdr:ext cx="200025" cy="264560"/>
    <xdr:sp macro="" textlink="">
      <xdr:nvSpPr>
        <xdr:cNvPr id="160" name="テキスト ボックス 159">
          <a:extLst>
            <a:ext uri="{FF2B5EF4-FFF2-40B4-BE49-F238E27FC236}">
              <a16:creationId xmlns:a16="http://schemas.microsoft.com/office/drawing/2014/main" id="{38FB6A68-A432-4A9D-854B-256E2CEBAB48}"/>
            </a:ext>
          </a:extLst>
        </xdr:cNvPr>
        <xdr:cNvSpPr txBox="1"/>
      </xdr:nvSpPr>
      <xdr:spPr>
        <a:xfrm>
          <a:off x="4324350" y="6191250"/>
          <a:ext cx="2000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a:t>
          </a:r>
          <a:endParaRPr kumimoji="1" lang="ja-JP" altLang="en-US" sz="1100"/>
        </a:p>
      </xdr:txBody>
    </xdr:sp>
    <xdr:clientData/>
  </xdr:oneCellAnchor>
  <xdr:oneCellAnchor>
    <xdr:from>
      <xdr:col>12</xdr:col>
      <xdr:colOff>66675</xdr:colOff>
      <xdr:row>26</xdr:row>
      <xdr:rowOff>0</xdr:rowOff>
    </xdr:from>
    <xdr:ext cx="200025" cy="264560"/>
    <xdr:sp macro="" textlink="">
      <xdr:nvSpPr>
        <xdr:cNvPr id="163" name="テキスト ボックス 162">
          <a:extLst>
            <a:ext uri="{FF2B5EF4-FFF2-40B4-BE49-F238E27FC236}">
              <a16:creationId xmlns:a16="http://schemas.microsoft.com/office/drawing/2014/main" id="{5D844823-D55E-4873-9695-3890D1DACB0F}"/>
            </a:ext>
          </a:extLst>
        </xdr:cNvPr>
        <xdr:cNvSpPr txBox="1"/>
      </xdr:nvSpPr>
      <xdr:spPr>
        <a:xfrm>
          <a:off x="6572250" y="6191250"/>
          <a:ext cx="2000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a:t>
          </a:r>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12AE3-ED2E-428D-93DA-B59C73478232}">
  <sheetPr codeName="Sheet1">
    <tabColor rgb="FFFFC000"/>
  </sheetPr>
  <dimension ref="B1:AC52"/>
  <sheetViews>
    <sheetView tabSelected="1" view="pageBreakPreview" zoomScale="60" zoomScaleNormal="63" workbookViewId="0">
      <pane ySplit="3" topLeftCell="A4" activePane="bottomLeft" state="frozen"/>
      <selection pane="bottomLeft" activeCell="O10" sqref="O10"/>
    </sheetView>
  </sheetViews>
  <sheetFormatPr defaultRowHeight="40" customHeight="1" x14ac:dyDescent="0.55000000000000004"/>
  <cols>
    <col min="1" max="1" width="4.25" style="73" customWidth="1"/>
    <col min="2" max="9" width="8.6640625" style="73"/>
    <col min="10" max="10" width="46.25" style="73" customWidth="1"/>
    <col min="11" max="11" width="11.33203125" style="73" bestFit="1" customWidth="1"/>
    <col min="12" max="12" width="11.33203125" style="73" customWidth="1"/>
    <col min="13" max="13" width="22.58203125" style="73" customWidth="1"/>
    <col min="14" max="14" width="3.5" style="73" bestFit="1" customWidth="1"/>
    <col min="15" max="15" width="79.58203125" style="73" customWidth="1"/>
    <col min="16" max="16" width="39.58203125" style="73" customWidth="1"/>
    <col min="17" max="17" width="4.25" style="73" customWidth="1"/>
    <col min="18" max="22" width="8.58203125" style="73"/>
    <col min="23" max="23" width="8.58203125" style="127" customWidth="1"/>
    <col min="24" max="28" width="8.58203125" style="127"/>
    <col min="29" max="29" width="8.58203125" style="125"/>
    <col min="30" max="93" width="8.58203125" style="73"/>
    <col min="94" max="16384" width="8.6640625" style="73"/>
  </cols>
  <sheetData>
    <row r="1" spans="2:29" ht="40" customHeight="1" x14ac:dyDescent="0.8">
      <c r="B1" s="158" t="s">
        <v>0</v>
      </c>
      <c r="C1" s="159"/>
      <c r="D1" s="159"/>
      <c r="E1" s="159"/>
      <c r="F1" s="159"/>
      <c r="G1" s="159"/>
      <c r="H1" s="159"/>
      <c r="I1" s="159"/>
      <c r="J1" s="160"/>
      <c r="K1" s="219" t="s">
        <v>324</v>
      </c>
      <c r="L1" s="219"/>
      <c r="M1" s="219"/>
      <c r="N1" s="219"/>
      <c r="O1" s="219"/>
    </row>
    <row r="2" spans="2:29" ht="40" customHeight="1" x14ac:dyDescent="0.55000000000000004">
      <c r="B2" s="220" t="s">
        <v>292</v>
      </c>
      <c r="C2" s="221"/>
      <c r="D2" s="221"/>
      <c r="E2" s="221"/>
      <c r="F2" s="221"/>
      <c r="G2" s="221"/>
      <c r="H2" s="221"/>
      <c r="I2" s="221"/>
      <c r="J2" s="221"/>
      <c r="K2" s="221"/>
      <c r="L2" s="221"/>
      <c r="M2" s="221"/>
      <c r="N2" s="221"/>
      <c r="O2" s="221"/>
      <c r="P2" s="222"/>
    </row>
    <row r="3" spans="2:29" ht="40" customHeight="1" x14ac:dyDescent="0.55000000000000004">
      <c r="B3" s="68" t="s">
        <v>251</v>
      </c>
      <c r="C3" s="170" t="s">
        <v>157</v>
      </c>
      <c r="D3" s="171"/>
      <c r="E3" s="171"/>
      <c r="F3" s="171"/>
      <c r="G3" s="171"/>
      <c r="H3" s="171"/>
      <c r="I3" s="171"/>
      <c r="J3" s="172"/>
      <c r="K3" s="170" t="s">
        <v>1</v>
      </c>
      <c r="L3" s="171"/>
      <c r="M3" s="171"/>
      <c r="N3" s="172"/>
      <c r="O3" s="69" t="s">
        <v>2</v>
      </c>
      <c r="P3" s="82" t="s">
        <v>162</v>
      </c>
      <c r="W3" s="127" t="s">
        <v>3</v>
      </c>
      <c r="AA3" s="127" t="s">
        <v>236</v>
      </c>
    </row>
    <row r="4" spans="2:29" ht="40" customHeight="1" x14ac:dyDescent="0.55000000000000004">
      <c r="B4" s="82" t="s">
        <v>252</v>
      </c>
      <c r="C4" s="170" t="s">
        <v>222</v>
      </c>
      <c r="D4" s="171"/>
      <c r="E4" s="171"/>
      <c r="F4" s="171"/>
      <c r="G4" s="171"/>
      <c r="H4" s="171"/>
      <c r="I4" s="171"/>
      <c r="J4" s="172"/>
      <c r="K4" s="173"/>
      <c r="L4" s="174"/>
      <c r="M4" s="174"/>
      <c r="N4" s="175"/>
      <c r="O4" s="69" t="s">
        <v>348</v>
      </c>
      <c r="P4" s="92" t="str">
        <f>IF(K4="","必須事項です。
選択してください。","")</f>
        <v>必須事項です。
選択してください。</v>
      </c>
      <c r="AA4" s="127" t="s">
        <v>224</v>
      </c>
      <c r="AB4" s="127" t="s">
        <v>237</v>
      </c>
      <c r="AC4" s="125">
        <v>0</v>
      </c>
    </row>
    <row r="5" spans="2:29" ht="40" customHeight="1" x14ac:dyDescent="0.55000000000000004">
      <c r="B5" s="82" t="s">
        <v>253</v>
      </c>
      <c r="C5" s="170" t="s">
        <v>170</v>
      </c>
      <c r="D5" s="171"/>
      <c r="E5" s="171"/>
      <c r="F5" s="171"/>
      <c r="G5" s="171"/>
      <c r="H5" s="171"/>
      <c r="I5" s="171"/>
      <c r="J5" s="172"/>
      <c r="K5" s="190"/>
      <c r="L5" s="191"/>
      <c r="M5" s="191"/>
      <c r="N5" s="192"/>
      <c r="O5" s="91" t="s">
        <v>322</v>
      </c>
      <c r="P5" s="92" t="str">
        <f>IF(K5="","必須事項です。
記入してください。","")</f>
        <v>必須事項です。
記入してください。</v>
      </c>
      <c r="Q5" s="78"/>
      <c r="W5" s="127" t="s">
        <v>5</v>
      </c>
      <c r="AA5" s="127" t="s">
        <v>225</v>
      </c>
      <c r="AB5" s="127" t="s">
        <v>238</v>
      </c>
      <c r="AC5" s="125">
        <v>0</v>
      </c>
    </row>
    <row r="6" spans="2:29" ht="40" customHeight="1" x14ac:dyDescent="0.55000000000000004">
      <c r="B6" s="82" t="s">
        <v>254</v>
      </c>
      <c r="C6" s="170" t="s">
        <v>171</v>
      </c>
      <c r="D6" s="171"/>
      <c r="E6" s="171"/>
      <c r="F6" s="171"/>
      <c r="G6" s="171"/>
      <c r="H6" s="171"/>
      <c r="I6" s="171"/>
      <c r="J6" s="172"/>
      <c r="K6" s="173"/>
      <c r="L6" s="174"/>
      <c r="M6" s="174"/>
      <c r="N6" s="175"/>
      <c r="O6" s="83"/>
      <c r="P6" s="92" t="str">
        <f>IF(K6="","必須事項です。
記入してください。","")</f>
        <v>必須事項です。
記入してください。</v>
      </c>
      <c r="Q6" s="78"/>
      <c r="W6" s="127" t="s">
        <v>6</v>
      </c>
      <c r="AA6" s="127" t="s">
        <v>226</v>
      </c>
      <c r="AB6" s="127" t="s">
        <v>239</v>
      </c>
      <c r="AC6" s="125">
        <v>0</v>
      </c>
    </row>
    <row r="7" spans="2:29" ht="40" customHeight="1" x14ac:dyDescent="0.55000000000000004">
      <c r="B7" s="176" t="s">
        <v>255</v>
      </c>
      <c r="C7" s="178" t="s">
        <v>172</v>
      </c>
      <c r="D7" s="179"/>
      <c r="E7" s="179"/>
      <c r="F7" s="179"/>
      <c r="G7" s="179"/>
      <c r="H7" s="179"/>
      <c r="I7" s="179"/>
      <c r="J7" s="180"/>
      <c r="K7" s="87" t="s">
        <v>158</v>
      </c>
      <c r="L7" s="174"/>
      <c r="M7" s="174"/>
      <c r="N7" s="175"/>
      <c r="O7" s="93"/>
      <c r="P7" s="103" t="str">
        <f>IF(L7="","任意事項です。","")</f>
        <v>任意事項です。</v>
      </c>
      <c r="W7" s="127" t="s">
        <v>7</v>
      </c>
      <c r="AA7" s="127" t="s">
        <v>227</v>
      </c>
      <c r="AB7" s="127" t="s">
        <v>240</v>
      </c>
      <c r="AC7" s="125">
        <v>0</v>
      </c>
    </row>
    <row r="8" spans="2:29" ht="40" customHeight="1" x14ac:dyDescent="0.55000000000000004">
      <c r="B8" s="187"/>
      <c r="C8" s="181"/>
      <c r="D8" s="182"/>
      <c r="E8" s="182"/>
      <c r="F8" s="182"/>
      <c r="G8" s="182"/>
      <c r="H8" s="182"/>
      <c r="I8" s="182"/>
      <c r="J8" s="183"/>
      <c r="K8" s="87" t="s">
        <v>159</v>
      </c>
      <c r="L8" s="174"/>
      <c r="M8" s="174"/>
      <c r="N8" s="175"/>
      <c r="O8" s="106" t="s">
        <v>291</v>
      </c>
      <c r="P8" s="92" t="str">
        <f>IF(L8="","必須事項です。
記入してください。","")</f>
        <v>必須事項です。
記入してください。</v>
      </c>
      <c r="Q8" s="78"/>
      <c r="W8" s="127" t="s">
        <v>8</v>
      </c>
      <c r="AA8" s="127" t="s">
        <v>228</v>
      </c>
      <c r="AB8" s="127" t="s">
        <v>241</v>
      </c>
      <c r="AC8" s="125">
        <v>0</v>
      </c>
    </row>
    <row r="9" spans="2:29" ht="40" customHeight="1" x14ac:dyDescent="0.55000000000000004">
      <c r="B9" s="177"/>
      <c r="C9" s="184"/>
      <c r="D9" s="185"/>
      <c r="E9" s="185"/>
      <c r="F9" s="185"/>
      <c r="G9" s="185"/>
      <c r="H9" s="185"/>
      <c r="I9" s="185"/>
      <c r="J9" s="186"/>
      <c r="K9" s="87" t="s">
        <v>159</v>
      </c>
      <c r="L9" s="174"/>
      <c r="M9" s="174"/>
      <c r="N9" s="175"/>
      <c r="O9" s="91" t="s">
        <v>221</v>
      </c>
      <c r="P9" s="103" t="str">
        <f>IF(L9="","任意事項です。","")</f>
        <v>任意事項です。</v>
      </c>
      <c r="W9" s="127" t="s">
        <v>9</v>
      </c>
      <c r="AA9" s="127" t="s">
        <v>229</v>
      </c>
      <c r="AB9" s="127" t="s">
        <v>242</v>
      </c>
      <c r="AC9" s="125">
        <v>0</v>
      </c>
    </row>
    <row r="10" spans="2:29" ht="40" customHeight="1" x14ac:dyDescent="0.55000000000000004">
      <c r="B10" s="82" t="s">
        <v>256</v>
      </c>
      <c r="C10" s="170" t="s">
        <v>173</v>
      </c>
      <c r="D10" s="171"/>
      <c r="E10" s="171"/>
      <c r="F10" s="171"/>
      <c r="G10" s="171"/>
      <c r="H10" s="171"/>
      <c r="I10" s="171"/>
      <c r="J10" s="172"/>
      <c r="K10" s="87" t="s">
        <v>102</v>
      </c>
      <c r="L10" s="174"/>
      <c r="M10" s="174"/>
      <c r="N10" s="175"/>
      <c r="O10" s="91"/>
      <c r="P10" s="92" t="str">
        <f>IF(L10="","必須事項です。
記入してください。","")</f>
        <v>必須事項です。
記入してください。</v>
      </c>
      <c r="Q10" s="78"/>
      <c r="AA10" s="127" t="s">
        <v>230</v>
      </c>
      <c r="AB10" s="127" t="s">
        <v>243</v>
      </c>
      <c r="AC10" s="125">
        <v>0</v>
      </c>
    </row>
    <row r="11" spans="2:29" ht="40" customHeight="1" x14ac:dyDescent="0.55000000000000004">
      <c r="B11" s="82" t="s">
        <v>257</v>
      </c>
      <c r="C11" s="170" t="s">
        <v>174</v>
      </c>
      <c r="D11" s="171"/>
      <c r="E11" s="171"/>
      <c r="F11" s="171"/>
      <c r="G11" s="171"/>
      <c r="H11" s="171"/>
      <c r="I11" s="171"/>
      <c r="J11" s="172"/>
      <c r="K11" s="87" t="s">
        <v>102</v>
      </c>
      <c r="L11" s="174"/>
      <c r="M11" s="174"/>
      <c r="N11" s="175"/>
      <c r="O11" s="91"/>
      <c r="P11" s="92" t="str">
        <f>IF(L11="","必須事項です。
記入してください。","")</f>
        <v>必須事項です。
記入してください。</v>
      </c>
      <c r="Q11" s="78"/>
      <c r="AA11" s="127" t="s">
        <v>231</v>
      </c>
      <c r="AB11" s="127" t="s">
        <v>244</v>
      </c>
      <c r="AC11" s="125">
        <v>0</v>
      </c>
    </row>
    <row r="12" spans="2:29" ht="40" customHeight="1" x14ac:dyDescent="0.55000000000000004">
      <c r="B12" s="82" t="s">
        <v>258</v>
      </c>
      <c r="C12" s="170" t="s">
        <v>175</v>
      </c>
      <c r="D12" s="171"/>
      <c r="E12" s="171"/>
      <c r="F12" s="171"/>
      <c r="G12" s="171"/>
      <c r="H12" s="171"/>
      <c r="I12" s="171"/>
      <c r="J12" s="172"/>
      <c r="K12" s="190"/>
      <c r="L12" s="191"/>
      <c r="M12" s="191"/>
      <c r="N12" s="192"/>
      <c r="O12" s="91" t="s">
        <v>323</v>
      </c>
      <c r="P12" s="92" t="str">
        <f>IF(K12="","必須事項です。
記入してください。",IF(K5+30&lt;=K12,"","届出年月日より30日以降の日付としてください。"))</f>
        <v>必須事項です。
記入してください。</v>
      </c>
      <c r="Q12" s="78"/>
      <c r="AA12" s="127" t="s">
        <v>232</v>
      </c>
      <c r="AB12" s="127" t="s">
        <v>245</v>
      </c>
      <c r="AC12" s="125">
        <v>0</v>
      </c>
    </row>
    <row r="13" spans="2:29" ht="40" customHeight="1" x14ac:dyDescent="0.55000000000000004">
      <c r="B13" s="82" t="s">
        <v>259</v>
      </c>
      <c r="C13" s="170" t="s">
        <v>176</v>
      </c>
      <c r="D13" s="171"/>
      <c r="E13" s="171"/>
      <c r="F13" s="171"/>
      <c r="G13" s="171"/>
      <c r="H13" s="171"/>
      <c r="I13" s="171"/>
      <c r="J13" s="172"/>
      <c r="K13" s="190"/>
      <c r="L13" s="191"/>
      <c r="M13" s="191"/>
      <c r="N13" s="192"/>
      <c r="O13" s="83"/>
      <c r="P13" s="92" t="str">
        <f>IF(K13="","必須事項です。
記入してください。","")</f>
        <v>必須事項です。
記入してください。</v>
      </c>
      <c r="Q13" s="78"/>
      <c r="AA13" s="127" t="s">
        <v>233</v>
      </c>
      <c r="AB13" s="127" t="s">
        <v>246</v>
      </c>
      <c r="AC13" s="125">
        <v>0</v>
      </c>
    </row>
    <row r="14" spans="2:29" ht="40" customHeight="1" x14ac:dyDescent="0.55000000000000004">
      <c r="B14" s="82" t="s">
        <v>260</v>
      </c>
      <c r="C14" s="170" t="s">
        <v>177</v>
      </c>
      <c r="D14" s="171"/>
      <c r="E14" s="171"/>
      <c r="F14" s="171"/>
      <c r="G14" s="171"/>
      <c r="H14" s="171"/>
      <c r="I14" s="171"/>
      <c r="J14" s="172"/>
      <c r="K14" s="173"/>
      <c r="L14" s="174"/>
      <c r="M14" s="174"/>
      <c r="N14" s="84" t="s">
        <v>156</v>
      </c>
      <c r="O14" s="91"/>
      <c r="P14" s="92" t="str">
        <f>IF(K14="","必須事項です。
記入してください。","")</f>
        <v>必須事項です。
記入してください。</v>
      </c>
      <c r="W14" s="127" t="s">
        <v>10</v>
      </c>
      <c r="AA14" s="127" t="s">
        <v>234</v>
      </c>
      <c r="AB14" s="127" t="s">
        <v>247</v>
      </c>
      <c r="AC14" s="125">
        <v>1</v>
      </c>
    </row>
    <row r="15" spans="2:29" ht="40" customHeight="1" x14ac:dyDescent="0.55000000000000004">
      <c r="B15" s="176" t="s">
        <v>261</v>
      </c>
      <c r="C15" s="178" t="s">
        <v>178</v>
      </c>
      <c r="D15" s="179"/>
      <c r="E15" s="179"/>
      <c r="F15" s="179"/>
      <c r="G15" s="179"/>
      <c r="H15" s="179"/>
      <c r="I15" s="179"/>
      <c r="J15" s="180"/>
      <c r="K15" s="85" t="s">
        <v>153</v>
      </c>
      <c r="L15" s="189"/>
      <c r="M15" s="189"/>
      <c r="N15" s="132" t="s">
        <v>155</v>
      </c>
      <c r="O15" s="198"/>
      <c r="P15" s="207" t="str">
        <f>IF(L15="","必須事項です。
記入してください。","")</f>
        <v>必須事項です。
記入してください。</v>
      </c>
      <c r="W15" s="127" t="s">
        <v>12</v>
      </c>
      <c r="AA15" s="127" t="s">
        <v>235</v>
      </c>
      <c r="AB15" s="127" t="s">
        <v>248</v>
      </c>
      <c r="AC15" s="125">
        <v>1</v>
      </c>
    </row>
    <row r="16" spans="2:29" ht="40" customHeight="1" x14ac:dyDescent="0.55000000000000004">
      <c r="B16" s="177"/>
      <c r="C16" s="184"/>
      <c r="D16" s="185"/>
      <c r="E16" s="185"/>
      <c r="F16" s="185"/>
      <c r="G16" s="185"/>
      <c r="H16" s="185"/>
      <c r="I16" s="185"/>
      <c r="J16" s="186"/>
      <c r="K16" s="86" t="s">
        <v>154</v>
      </c>
      <c r="L16" s="200"/>
      <c r="M16" s="200"/>
      <c r="N16" s="131" t="s">
        <v>155</v>
      </c>
      <c r="O16" s="199"/>
      <c r="P16" s="208"/>
      <c r="W16" s="127" t="s">
        <v>13</v>
      </c>
    </row>
    <row r="17" spans="2:29" ht="40" customHeight="1" x14ac:dyDescent="0.55000000000000004">
      <c r="B17" s="176" t="s">
        <v>262</v>
      </c>
      <c r="C17" s="178" t="s">
        <v>349</v>
      </c>
      <c r="D17" s="179"/>
      <c r="E17" s="179"/>
      <c r="F17" s="179"/>
      <c r="G17" s="179"/>
      <c r="H17" s="179"/>
      <c r="I17" s="179"/>
      <c r="J17" s="180"/>
      <c r="K17" s="88"/>
      <c r="L17" s="226" t="s">
        <v>5</v>
      </c>
      <c r="M17" s="227"/>
      <c r="N17" s="228"/>
      <c r="O17" s="201" t="s">
        <v>350</v>
      </c>
      <c r="P17" s="207" t="str">
        <f>IF(AND(K17="",K18="",K19="",K20="",K21=""),"必須事項です。
選択してください。","")</f>
        <v>必須事項です。
選択してください。</v>
      </c>
      <c r="W17" s="127" t="s">
        <v>14</v>
      </c>
    </row>
    <row r="18" spans="2:29" ht="40" customHeight="1" x14ac:dyDescent="0.55000000000000004">
      <c r="B18" s="187"/>
      <c r="C18" s="181"/>
      <c r="D18" s="182"/>
      <c r="E18" s="182"/>
      <c r="F18" s="182"/>
      <c r="G18" s="182"/>
      <c r="H18" s="182"/>
      <c r="I18" s="182"/>
      <c r="J18" s="183"/>
      <c r="K18" s="89"/>
      <c r="L18" s="167" t="s">
        <v>6</v>
      </c>
      <c r="M18" s="168"/>
      <c r="N18" s="169"/>
      <c r="O18" s="205"/>
      <c r="P18" s="215"/>
      <c r="AA18" s="127">
        <f>K4</f>
        <v>0</v>
      </c>
      <c r="AB18" s="127" t="e">
        <f>VLOOKUP($AA$18,$AA$4:$AC$17,2,FALSE)</f>
        <v>#N/A</v>
      </c>
      <c r="AC18" s="125">
        <f>IFERROR(VLOOKUP($AA$18,$AA$4:$AC$17,3,FALSE),0)</f>
        <v>0</v>
      </c>
    </row>
    <row r="19" spans="2:29" ht="40" customHeight="1" x14ac:dyDescent="0.55000000000000004">
      <c r="B19" s="187"/>
      <c r="C19" s="181"/>
      <c r="D19" s="182"/>
      <c r="E19" s="182"/>
      <c r="F19" s="182"/>
      <c r="G19" s="182"/>
      <c r="H19" s="182"/>
      <c r="I19" s="182"/>
      <c r="J19" s="183"/>
      <c r="K19" s="89"/>
      <c r="L19" s="167" t="s">
        <v>7</v>
      </c>
      <c r="M19" s="168"/>
      <c r="N19" s="169"/>
      <c r="O19" s="205"/>
      <c r="P19" s="215"/>
    </row>
    <row r="20" spans="2:29" ht="40" customHeight="1" x14ac:dyDescent="0.55000000000000004">
      <c r="B20" s="187"/>
      <c r="C20" s="181"/>
      <c r="D20" s="182"/>
      <c r="E20" s="182"/>
      <c r="F20" s="182"/>
      <c r="G20" s="182"/>
      <c r="H20" s="182"/>
      <c r="I20" s="182"/>
      <c r="J20" s="183"/>
      <c r="K20" s="89"/>
      <c r="L20" s="167" t="s">
        <v>163</v>
      </c>
      <c r="M20" s="168"/>
      <c r="N20" s="169"/>
      <c r="O20" s="205"/>
      <c r="P20" s="215"/>
    </row>
    <row r="21" spans="2:29" ht="40" customHeight="1" x14ac:dyDescent="0.55000000000000004">
      <c r="B21" s="177"/>
      <c r="C21" s="184"/>
      <c r="D21" s="185"/>
      <c r="E21" s="185"/>
      <c r="F21" s="185"/>
      <c r="G21" s="185"/>
      <c r="H21" s="185"/>
      <c r="I21" s="185"/>
      <c r="J21" s="186"/>
      <c r="K21" s="90"/>
      <c r="L21" s="216" t="s">
        <v>9</v>
      </c>
      <c r="M21" s="217"/>
      <c r="N21" s="218"/>
      <c r="O21" s="206"/>
      <c r="P21" s="208"/>
    </row>
    <row r="22" spans="2:29" ht="40" customHeight="1" x14ac:dyDescent="0.55000000000000004">
      <c r="B22" s="97"/>
      <c r="C22" s="98"/>
      <c r="D22" s="98"/>
      <c r="E22" s="98"/>
      <c r="F22" s="98"/>
      <c r="G22" s="98"/>
      <c r="H22" s="98"/>
      <c r="I22" s="98"/>
      <c r="J22" s="98"/>
      <c r="K22" s="98"/>
      <c r="L22" s="98"/>
      <c r="M22" s="98"/>
      <c r="N22" s="98"/>
      <c r="O22" s="98"/>
      <c r="P22" s="99"/>
    </row>
    <row r="23" spans="2:29" ht="40" customHeight="1" x14ac:dyDescent="0.55000000000000004">
      <c r="B23" s="202" t="s">
        <v>263</v>
      </c>
      <c r="C23" s="203"/>
      <c r="D23" s="203"/>
      <c r="E23" s="203"/>
      <c r="F23" s="203"/>
      <c r="G23" s="203"/>
      <c r="H23" s="203"/>
      <c r="I23" s="203"/>
      <c r="J23" s="204"/>
      <c r="K23" s="202" t="s">
        <v>15</v>
      </c>
      <c r="L23" s="203"/>
      <c r="M23" s="203"/>
      <c r="N23" s="203"/>
      <c r="O23" s="203"/>
      <c r="P23" s="204"/>
      <c r="W23" s="127" t="s">
        <v>16</v>
      </c>
      <c r="X23" s="127" t="s">
        <v>207</v>
      </c>
    </row>
    <row r="24" spans="2:29" ht="40" customHeight="1" x14ac:dyDescent="0.55000000000000004">
      <c r="B24" s="82" t="s">
        <v>264</v>
      </c>
      <c r="C24" s="83" t="s">
        <v>17</v>
      </c>
      <c r="D24" s="170" t="s">
        <v>179</v>
      </c>
      <c r="E24" s="171"/>
      <c r="F24" s="171"/>
      <c r="G24" s="171"/>
      <c r="H24" s="171"/>
      <c r="I24" s="171"/>
      <c r="J24" s="172"/>
      <c r="K24" s="173"/>
      <c r="L24" s="174"/>
      <c r="M24" s="174"/>
      <c r="N24" s="95" t="s">
        <v>100</v>
      </c>
      <c r="O24" s="83" t="s">
        <v>220</v>
      </c>
      <c r="P24" s="92" t="str">
        <f>IF($K$17="","入力不要",IF(K24="","①の必須事項です。
記入してください。",""))</f>
        <v>入力不要</v>
      </c>
      <c r="W24" s="127" t="s">
        <v>18</v>
      </c>
      <c r="X24" s="127" t="s">
        <v>208</v>
      </c>
    </row>
    <row r="25" spans="2:29" ht="40" customHeight="1" x14ac:dyDescent="0.55000000000000004">
      <c r="B25" s="176" t="s">
        <v>265</v>
      </c>
      <c r="C25" s="176" t="s">
        <v>165</v>
      </c>
      <c r="D25" s="188" t="s">
        <v>180</v>
      </c>
      <c r="E25" s="188"/>
      <c r="F25" s="188"/>
      <c r="G25" s="188"/>
      <c r="H25" s="188"/>
      <c r="I25" s="188"/>
      <c r="J25" s="188"/>
      <c r="K25" s="212" t="s">
        <v>166</v>
      </c>
      <c r="L25" s="213"/>
      <c r="M25" s="189"/>
      <c r="N25" s="214"/>
      <c r="O25" s="201" t="s">
        <v>168</v>
      </c>
      <c r="P25" s="207" t="str">
        <f>IF(AND($K$18="",$K$20=""),"入力不要",IF(AND(M25="",M26=""),"②④の必須事項です。
記入してください。",""))</f>
        <v>入力不要</v>
      </c>
      <c r="W25" s="127" t="s">
        <v>20</v>
      </c>
      <c r="X25" s="127" t="s">
        <v>209</v>
      </c>
    </row>
    <row r="26" spans="2:29" ht="40" customHeight="1" x14ac:dyDescent="0.55000000000000004">
      <c r="B26" s="177"/>
      <c r="C26" s="177"/>
      <c r="D26" s="188"/>
      <c r="E26" s="188"/>
      <c r="F26" s="188"/>
      <c r="G26" s="188"/>
      <c r="H26" s="188"/>
      <c r="I26" s="188"/>
      <c r="J26" s="188"/>
      <c r="K26" s="209" t="s">
        <v>167</v>
      </c>
      <c r="L26" s="210"/>
      <c r="M26" s="200"/>
      <c r="N26" s="211"/>
      <c r="O26" s="177"/>
      <c r="P26" s="208"/>
      <c r="W26" s="127" t="s">
        <v>21</v>
      </c>
      <c r="X26" s="127" t="s">
        <v>21</v>
      </c>
    </row>
    <row r="27" spans="2:29" ht="40" customHeight="1" x14ac:dyDescent="0.55000000000000004">
      <c r="B27" s="82" t="s">
        <v>266</v>
      </c>
      <c r="C27" s="82" t="s">
        <v>19</v>
      </c>
      <c r="D27" s="188" t="s">
        <v>181</v>
      </c>
      <c r="E27" s="188"/>
      <c r="F27" s="188"/>
      <c r="G27" s="188"/>
      <c r="H27" s="188"/>
      <c r="I27" s="188"/>
      <c r="J27" s="188"/>
      <c r="K27" s="173"/>
      <c r="L27" s="174"/>
      <c r="M27" s="174"/>
      <c r="N27" s="95" t="s">
        <v>100</v>
      </c>
      <c r="O27" s="83" t="s">
        <v>220</v>
      </c>
      <c r="P27" s="92" t="str">
        <f>IF(AND($K$18="",$K$19="",$K$20=""),"入力不要",IF(K27="","②③④の必須事項です。
記入してください。",""))</f>
        <v>入力不要</v>
      </c>
    </row>
    <row r="28" spans="2:29" ht="40" customHeight="1" x14ac:dyDescent="0.55000000000000004">
      <c r="B28" s="82" t="s">
        <v>267</v>
      </c>
      <c r="C28" s="82" t="s">
        <v>19</v>
      </c>
      <c r="D28" s="188" t="s">
        <v>204</v>
      </c>
      <c r="E28" s="188"/>
      <c r="F28" s="188"/>
      <c r="G28" s="188"/>
      <c r="H28" s="188"/>
      <c r="I28" s="188"/>
      <c r="J28" s="188"/>
      <c r="K28" s="173"/>
      <c r="L28" s="174"/>
      <c r="M28" s="174"/>
      <c r="N28" s="95" t="s">
        <v>100</v>
      </c>
      <c r="O28" s="83" t="s">
        <v>220</v>
      </c>
      <c r="P28" s="92" t="str">
        <f>IF(AND($K$18="",$K$19="",$K$20=""),"入力不要",IF(K28="","②③④の必須事項です。
記入してください。",""))</f>
        <v>入力不要</v>
      </c>
    </row>
    <row r="29" spans="2:29" ht="40" customHeight="1" x14ac:dyDescent="0.55000000000000004">
      <c r="B29" s="82" t="s">
        <v>268</v>
      </c>
      <c r="C29" s="82" t="s">
        <v>19</v>
      </c>
      <c r="D29" s="188" t="s">
        <v>205</v>
      </c>
      <c r="E29" s="188"/>
      <c r="F29" s="188"/>
      <c r="G29" s="188"/>
      <c r="H29" s="188"/>
      <c r="I29" s="188"/>
      <c r="J29" s="188"/>
      <c r="K29" s="173"/>
      <c r="L29" s="174"/>
      <c r="M29" s="174"/>
      <c r="N29" s="95" t="s">
        <v>100</v>
      </c>
      <c r="O29" s="91" t="s">
        <v>217</v>
      </c>
      <c r="P29" s="104" t="str">
        <f>IF(AND($K$18="",$K$19="",$K$20=""),"入力不要",IF(K29="","任意事項です。",""))</f>
        <v>入力不要</v>
      </c>
    </row>
    <row r="30" spans="2:29" ht="40" customHeight="1" x14ac:dyDescent="0.55000000000000004">
      <c r="B30" s="82" t="s">
        <v>269</v>
      </c>
      <c r="C30" s="82" t="s">
        <v>19</v>
      </c>
      <c r="D30" s="188" t="s">
        <v>182</v>
      </c>
      <c r="E30" s="188"/>
      <c r="F30" s="188"/>
      <c r="G30" s="188"/>
      <c r="H30" s="188"/>
      <c r="I30" s="188"/>
      <c r="J30" s="188"/>
      <c r="K30" s="173"/>
      <c r="L30" s="174"/>
      <c r="M30" s="174"/>
      <c r="N30" s="95" t="s">
        <v>100</v>
      </c>
      <c r="O30" s="83" t="s">
        <v>220</v>
      </c>
      <c r="P30" s="92" t="str">
        <f>IF(AND($K$18="",$K$19="",$K$20=""),"入力不要",IF(K30="","②③④の必須事項です。
記入してください。",""))</f>
        <v>入力不要</v>
      </c>
    </row>
    <row r="31" spans="2:29" ht="40" customHeight="1" x14ac:dyDescent="0.55000000000000004">
      <c r="B31" s="82" t="s">
        <v>270</v>
      </c>
      <c r="C31" s="82" t="s">
        <v>19</v>
      </c>
      <c r="D31" s="188" t="s">
        <v>183</v>
      </c>
      <c r="E31" s="188"/>
      <c r="F31" s="188"/>
      <c r="G31" s="188"/>
      <c r="H31" s="188"/>
      <c r="I31" s="188"/>
      <c r="J31" s="188"/>
      <c r="K31" s="173"/>
      <c r="L31" s="174"/>
      <c r="M31" s="174"/>
      <c r="N31" s="95" t="s">
        <v>100</v>
      </c>
      <c r="O31" s="91" t="s">
        <v>217</v>
      </c>
      <c r="P31" s="104" t="str">
        <f>IF(AND($K$18="",$K$19="",$K$20=""),"入力不要",IF(K31="","任意事項です。",""))</f>
        <v>入力不要</v>
      </c>
    </row>
    <row r="32" spans="2:29" ht="40" customHeight="1" x14ac:dyDescent="0.55000000000000004">
      <c r="B32" s="82" t="s">
        <v>271</v>
      </c>
      <c r="C32" s="82" t="s">
        <v>19</v>
      </c>
      <c r="D32" s="188" t="s">
        <v>184</v>
      </c>
      <c r="E32" s="188"/>
      <c r="F32" s="188"/>
      <c r="G32" s="188"/>
      <c r="H32" s="188"/>
      <c r="I32" s="188"/>
      <c r="J32" s="188"/>
      <c r="K32" s="173"/>
      <c r="L32" s="174"/>
      <c r="M32" s="174"/>
      <c r="N32" s="95" t="s">
        <v>100</v>
      </c>
      <c r="O32" s="91" t="s">
        <v>217</v>
      </c>
      <c r="P32" s="104" t="str">
        <f>IF(AND($K$18="",$K$19="",$K$20=""),"入力不要",IF(K32="","任意事項です。",""))</f>
        <v>入力不要</v>
      </c>
    </row>
    <row r="33" spans="2:16" ht="40" customHeight="1" x14ac:dyDescent="0.55000000000000004">
      <c r="B33" s="82" t="s">
        <v>272</v>
      </c>
      <c r="C33" s="82" t="s">
        <v>19</v>
      </c>
      <c r="D33" s="188" t="s">
        <v>169</v>
      </c>
      <c r="E33" s="188"/>
      <c r="F33" s="188"/>
      <c r="G33" s="188"/>
      <c r="H33" s="188"/>
      <c r="I33" s="188"/>
      <c r="J33" s="188"/>
      <c r="K33" s="173"/>
      <c r="L33" s="174"/>
      <c r="M33" s="174"/>
      <c r="N33" s="95" t="s">
        <v>100</v>
      </c>
      <c r="O33" s="91" t="s">
        <v>217</v>
      </c>
      <c r="P33" s="104" t="str">
        <f>IF(AND($K$18="",$K$19="",$K$20=""),"入力不要",IF(K33="","任意事項です。",""))</f>
        <v>入力不要</v>
      </c>
    </row>
    <row r="34" spans="2:16" ht="40" customHeight="1" x14ac:dyDescent="0.55000000000000004">
      <c r="B34" s="82" t="s">
        <v>273</v>
      </c>
      <c r="C34" s="82" t="s">
        <v>19</v>
      </c>
      <c r="D34" s="188" t="s">
        <v>185</v>
      </c>
      <c r="E34" s="188"/>
      <c r="F34" s="188"/>
      <c r="G34" s="188"/>
      <c r="H34" s="188"/>
      <c r="I34" s="188"/>
      <c r="J34" s="188"/>
      <c r="K34" s="173"/>
      <c r="L34" s="174"/>
      <c r="M34" s="174"/>
      <c r="N34" s="175"/>
      <c r="O34" s="83"/>
      <c r="P34" s="92" t="str">
        <f>IF(AND($K$18="",$K$19="",$K$20=""),"入力不要",IF(K34="","②③④の必須事項です。
記入してください。",""))</f>
        <v>入力不要</v>
      </c>
    </row>
    <row r="35" spans="2:16" ht="40" customHeight="1" x14ac:dyDescent="0.55000000000000004">
      <c r="B35" s="82" t="s">
        <v>274</v>
      </c>
      <c r="C35" s="82" t="s">
        <v>19</v>
      </c>
      <c r="D35" s="188" t="s">
        <v>186</v>
      </c>
      <c r="E35" s="188"/>
      <c r="F35" s="188"/>
      <c r="G35" s="188"/>
      <c r="H35" s="188"/>
      <c r="I35" s="188"/>
      <c r="J35" s="188"/>
      <c r="K35" s="173"/>
      <c r="L35" s="174"/>
      <c r="M35" s="174"/>
      <c r="N35" s="95" t="s">
        <v>137</v>
      </c>
      <c r="O35" s="83" t="s">
        <v>220</v>
      </c>
      <c r="P35" s="92" t="str">
        <f>IF(AND($K$18="",$K$19="",$K$20=""),"入力不要",IF(K35="","②③④の必須事項です。
記入してください。",""))</f>
        <v>入力不要</v>
      </c>
    </row>
    <row r="36" spans="2:16" ht="40" customHeight="1" x14ac:dyDescent="0.55000000000000004">
      <c r="B36" s="82" t="s">
        <v>275</v>
      </c>
      <c r="C36" s="82" t="s">
        <v>19</v>
      </c>
      <c r="D36" s="188" t="str">
        <f>"沿道整備道路"&amp;IF($AC$18=1,"（"&amp;IF(COUNTIF($K$4,"*環七*")=1,"環七","環八")&amp;"）","")&amp;"の路面中心からの高さを入力してください。"</f>
        <v>沿道整備道路の路面中心からの高さを入力してください。</v>
      </c>
      <c r="E36" s="188"/>
      <c r="F36" s="188"/>
      <c r="G36" s="188"/>
      <c r="H36" s="188"/>
      <c r="I36" s="188"/>
      <c r="J36" s="188"/>
      <c r="K36" s="173"/>
      <c r="L36" s="174"/>
      <c r="M36" s="174"/>
      <c r="N36" s="95" t="s">
        <v>137</v>
      </c>
      <c r="O36" s="83" t="s">
        <v>220</v>
      </c>
      <c r="P36" s="92" t="str">
        <f>IF($AC$18=1,IF(AND($K$18="",$K$19="",$K$20=""),"入力不要",IF(K36="","②③④で計画地が"&amp;IF(COUNTIF($K$4,"*環七*")=1,"環七","環八")&amp;"に面する場合は記入してください。","")),"入力不要")</f>
        <v>入力不要</v>
      </c>
    </row>
    <row r="37" spans="2:16" ht="40" customHeight="1" x14ac:dyDescent="0.55000000000000004">
      <c r="B37" s="82" t="s">
        <v>276</v>
      </c>
      <c r="C37" s="82" t="s">
        <v>19</v>
      </c>
      <c r="D37" s="170" t="str">
        <f>"届出部分の建築物の沿道整備道路"&amp;IF($AC$18=1,"（"&amp;IF(COUNTIF($K$4,"*環七*")=1,"環七","環八")&amp;"）","")&amp;"に面する部分の長さを入力してください。"</f>
        <v>届出部分の建築物の沿道整備道路に面する部分の長さを入力してください。</v>
      </c>
      <c r="E37" s="171"/>
      <c r="F37" s="171"/>
      <c r="G37" s="171"/>
      <c r="H37" s="171"/>
      <c r="I37" s="171"/>
      <c r="J37" s="172"/>
      <c r="K37" s="173"/>
      <c r="L37" s="174"/>
      <c r="M37" s="174"/>
      <c r="N37" s="95" t="s">
        <v>137</v>
      </c>
      <c r="O37" s="91" t="s">
        <v>250</v>
      </c>
      <c r="P37" s="92" t="str">
        <f>IF($AC$18=1,IF(AND($K$18="",$K$19="",$K$20=""),"入力不要",IF(K37="","②③④で計画地が"&amp;IF(COUNTIF($K$4,"*環七*")=1,"環七","環八")&amp;"に面する場合は記入してください。","")),"入力不要")</f>
        <v>入力不要</v>
      </c>
    </row>
    <row r="38" spans="2:16" ht="40" customHeight="1" x14ac:dyDescent="0.55000000000000004">
      <c r="B38" s="82" t="s">
        <v>277</v>
      </c>
      <c r="C38" s="82" t="s">
        <v>19</v>
      </c>
      <c r="D38" s="223" t="str">
        <f>"届出以外の部分の建築物の沿道整備道路"&amp;IF($AC$18=1,"（"&amp;IF(COUNTIF($K$4,"*環七*")=1,"環七","環八")&amp;"）","")&amp;"に面する部分の長さを入力してください。"</f>
        <v>届出以外の部分の建築物の沿道整備道路に面する部分の長さを入力してください。</v>
      </c>
      <c r="E38" s="224"/>
      <c r="F38" s="224"/>
      <c r="G38" s="224"/>
      <c r="H38" s="224"/>
      <c r="I38" s="224"/>
      <c r="J38" s="225"/>
      <c r="K38" s="173"/>
      <c r="L38" s="174"/>
      <c r="M38" s="174"/>
      <c r="N38" s="95" t="s">
        <v>137</v>
      </c>
      <c r="O38" s="83" t="s">
        <v>220</v>
      </c>
      <c r="P38" s="104" t="str">
        <f>IF($AC$18=1,IF(AND($K$18="",$K$19="",$K$20=""),"入力不要",IF(K38="","任意事項です。","")),"入力不要")</f>
        <v>入力不要</v>
      </c>
    </row>
    <row r="39" spans="2:16" ht="40" customHeight="1" x14ac:dyDescent="0.55000000000000004">
      <c r="B39" s="82" t="s">
        <v>278</v>
      </c>
      <c r="C39" s="82" t="s">
        <v>19</v>
      </c>
      <c r="D39" s="170" t="str">
        <f>"敷地の沿道整備道路"&amp;IF($AC$18=1,"（"&amp;IF(COUNTIF($K$4,"*環七*")=1,"環七","環八")&amp;"）","")&amp;"に接する部分の長さを入力してください。"</f>
        <v>敷地の沿道整備道路に接する部分の長さを入力してください。</v>
      </c>
      <c r="E39" s="171"/>
      <c r="F39" s="171"/>
      <c r="G39" s="171"/>
      <c r="H39" s="171"/>
      <c r="I39" s="171"/>
      <c r="J39" s="172"/>
      <c r="K39" s="173"/>
      <c r="L39" s="174"/>
      <c r="M39" s="174"/>
      <c r="N39" s="95" t="s">
        <v>137</v>
      </c>
      <c r="O39" s="91" t="s">
        <v>249</v>
      </c>
      <c r="P39" s="92" t="str">
        <f>IF($AC$18=1,IF(AND($K$18="",$K$19="",$K$20=""),"入力不要",IF(K39="","②③④で計画地が"&amp;IF(COUNTIF($K$4,"*環七*")=1,"環七","環八")&amp;"に面する場合は記入してください。","")),"入力不要")</f>
        <v>入力不要</v>
      </c>
    </row>
    <row r="40" spans="2:16" ht="40" customHeight="1" x14ac:dyDescent="0.55000000000000004">
      <c r="B40" s="82" t="s">
        <v>279</v>
      </c>
      <c r="C40" s="82" t="s">
        <v>19</v>
      </c>
      <c r="D40" s="188" t="s">
        <v>187</v>
      </c>
      <c r="E40" s="188"/>
      <c r="F40" s="188"/>
      <c r="G40" s="188"/>
      <c r="H40" s="188"/>
      <c r="I40" s="188"/>
      <c r="J40" s="188"/>
      <c r="K40" s="196"/>
      <c r="L40" s="197"/>
      <c r="M40" s="197"/>
      <c r="N40" s="70" t="s">
        <v>100</v>
      </c>
      <c r="O40" s="71" t="s">
        <v>152</v>
      </c>
      <c r="P40" s="94" t="s">
        <v>193</v>
      </c>
    </row>
    <row r="41" spans="2:16" ht="40" customHeight="1" x14ac:dyDescent="0.55000000000000004">
      <c r="B41" s="82" t="s">
        <v>280</v>
      </c>
      <c r="C41" s="82" t="s">
        <v>19</v>
      </c>
      <c r="D41" s="188" t="s">
        <v>188</v>
      </c>
      <c r="E41" s="188"/>
      <c r="F41" s="188"/>
      <c r="G41" s="188"/>
      <c r="H41" s="188"/>
      <c r="I41" s="188"/>
      <c r="J41" s="188"/>
      <c r="K41" s="193"/>
      <c r="L41" s="194"/>
      <c r="M41" s="194"/>
      <c r="N41" s="195"/>
      <c r="O41" s="91" t="s">
        <v>149</v>
      </c>
      <c r="P41" s="92" t="str">
        <f>IF(AND($K$18="",$K$19="",$K$20=""),"入力不要",IF(K41="","②③④で計画地に垣・さくの制限がかかる場合は記入してください。",""))</f>
        <v>入力不要</v>
      </c>
    </row>
    <row r="42" spans="2:16" ht="40" customHeight="1" x14ac:dyDescent="0.55000000000000004">
      <c r="B42" s="82" t="s">
        <v>281</v>
      </c>
      <c r="C42" s="82" t="s">
        <v>22</v>
      </c>
      <c r="D42" s="188" t="s">
        <v>189</v>
      </c>
      <c r="E42" s="188"/>
      <c r="F42" s="188"/>
      <c r="G42" s="188"/>
      <c r="H42" s="188"/>
      <c r="I42" s="188"/>
      <c r="J42" s="188"/>
      <c r="K42" s="173"/>
      <c r="L42" s="174"/>
      <c r="M42" s="174"/>
      <c r="N42" s="95" t="s">
        <v>100</v>
      </c>
      <c r="O42" s="83" t="s">
        <v>220</v>
      </c>
      <c r="P42" s="92" t="str">
        <f>IF($K$19="","入力不要",IF(K42="","③の必須事項です。
記入してください。",""))</f>
        <v>入力不要</v>
      </c>
    </row>
    <row r="43" spans="2:16" ht="40" customHeight="1" x14ac:dyDescent="0.55000000000000004">
      <c r="B43" s="82" t="s">
        <v>282</v>
      </c>
      <c r="C43" s="82" t="s">
        <v>22</v>
      </c>
      <c r="D43" s="188" t="s">
        <v>190</v>
      </c>
      <c r="E43" s="188"/>
      <c r="F43" s="188"/>
      <c r="G43" s="188"/>
      <c r="H43" s="188"/>
      <c r="I43" s="188"/>
      <c r="J43" s="188"/>
      <c r="K43" s="173"/>
      <c r="L43" s="174"/>
      <c r="M43" s="174"/>
      <c r="N43" s="175"/>
      <c r="O43" s="83"/>
      <c r="P43" s="92" t="str">
        <f t="shared" ref="P43:P44" si="0">IF($K$19="","入力不要",IF(K43="","③の必須事項です。
記入してください。",""))</f>
        <v>入力不要</v>
      </c>
    </row>
    <row r="44" spans="2:16" ht="40" customHeight="1" x14ac:dyDescent="0.55000000000000004">
      <c r="B44" s="82" t="s">
        <v>283</v>
      </c>
      <c r="C44" s="82" t="s">
        <v>22</v>
      </c>
      <c r="D44" s="188" t="s">
        <v>191</v>
      </c>
      <c r="E44" s="188"/>
      <c r="F44" s="188"/>
      <c r="G44" s="188"/>
      <c r="H44" s="188"/>
      <c r="I44" s="188"/>
      <c r="J44" s="188"/>
      <c r="K44" s="173"/>
      <c r="L44" s="174"/>
      <c r="M44" s="174"/>
      <c r="N44" s="175"/>
      <c r="O44" s="83"/>
      <c r="P44" s="92" t="str">
        <f t="shared" si="0"/>
        <v>入力不要</v>
      </c>
    </row>
    <row r="45" spans="2:16" ht="40" customHeight="1" x14ac:dyDescent="0.55000000000000004">
      <c r="B45" s="82" t="s">
        <v>284</v>
      </c>
      <c r="C45" s="82" t="s">
        <v>23</v>
      </c>
      <c r="D45" s="188" t="s">
        <v>192</v>
      </c>
      <c r="E45" s="188"/>
      <c r="F45" s="188"/>
      <c r="G45" s="188"/>
      <c r="H45" s="188"/>
      <c r="I45" s="188"/>
      <c r="J45" s="188"/>
      <c r="K45" s="173"/>
      <c r="L45" s="174"/>
      <c r="M45" s="174"/>
      <c r="N45" s="175"/>
      <c r="O45" s="83"/>
      <c r="P45" s="92" t="str">
        <f>IF($K$20="","入力不要",IF(K45="","④の必須事項です。
記入してください。",""))</f>
        <v>入力不要</v>
      </c>
    </row>
    <row r="46" spans="2:16" ht="40" customHeight="1" x14ac:dyDescent="0.55000000000000004">
      <c r="B46" s="82" t="s">
        <v>285</v>
      </c>
      <c r="C46" s="82" t="s">
        <v>194</v>
      </c>
      <c r="D46" s="188" t="s">
        <v>198</v>
      </c>
      <c r="E46" s="188"/>
      <c r="F46" s="188"/>
      <c r="G46" s="188"/>
      <c r="H46" s="188"/>
      <c r="I46" s="188"/>
      <c r="J46" s="188"/>
      <c r="K46" s="173"/>
      <c r="L46" s="174"/>
      <c r="M46" s="174"/>
      <c r="N46" s="84"/>
      <c r="O46" s="83" t="s">
        <v>220</v>
      </c>
      <c r="P46" s="92" t="str">
        <f>IF($K$21="","入力不要",IF(K46="","⑤の必須事項です。
記入してください。",""))</f>
        <v>入力不要</v>
      </c>
    </row>
    <row r="47" spans="2:16" ht="40" customHeight="1" x14ac:dyDescent="0.55000000000000004">
      <c r="B47" s="97"/>
      <c r="C47" s="98"/>
      <c r="D47" s="98"/>
      <c r="E47" s="98"/>
      <c r="F47" s="98"/>
      <c r="G47" s="98"/>
      <c r="H47" s="98"/>
      <c r="I47" s="98"/>
      <c r="J47" s="98"/>
      <c r="K47" s="98"/>
      <c r="L47" s="98"/>
      <c r="M47" s="98"/>
      <c r="N47" s="98"/>
      <c r="O47" s="98"/>
      <c r="P47" s="99"/>
    </row>
    <row r="48" spans="2:16" ht="40" customHeight="1" x14ac:dyDescent="0.55000000000000004">
      <c r="B48" s="82" t="s">
        <v>286</v>
      </c>
      <c r="C48" s="170" t="s">
        <v>195</v>
      </c>
      <c r="D48" s="171"/>
      <c r="E48" s="171"/>
      <c r="F48" s="171"/>
      <c r="G48" s="171"/>
      <c r="H48" s="171"/>
      <c r="I48" s="171"/>
      <c r="J48" s="172"/>
      <c r="K48" s="173"/>
      <c r="L48" s="174"/>
      <c r="M48" s="174"/>
      <c r="N48" s="175"/>
      <c r="O48" s="96"/>
      <c r="P48" s="92" t="str">
        <f t="shared" ref="P48:P50" si="1">IF(K48="","必須事項です。
記入してください。","")</f>
        <v>必須事項です。
記入してください。</v>
      </c>
    </row>
    <row r="49" spans="2:29" ht="40" customHeight="1" x14ac:dyDescent="0.55000000000000004">
      <c r="B49" s="82" t="s">
        <v>287</v>
      </c>
      <c r="C49" s="170" t="s">
        <v>196</v>
      </c>
      <c r="D49" s="171"/>
      <c r="E49" s="171"/>
      <c r="F49" s="171"/>
      <c r="G49" s="171"/>
      <c r="H49" s="171"/>
      <c r="I49" s="171"/>
      <c r="J49" s="172"/>
      <c r="K49" s="173"/>
      <c r="L49" s="174"/>
      <c r="M49" s="174"/>
      <c r="N49" s="175"/>
      <c r="O49" s="96"/>
      <c r="P49" s="92" t="str">
        <f t="shared" si="1"/>
        <v>必須事項です。
記入してください。</v>
      </c>
    </row>
    <row r="50" spans="2:29" ht="40" customHeight="1" x14ac:dyDescent="0.55000000000000004">
      <c r="B50" s="82" t="s">
        <v>288</v>
      </c>
      <c r="C50" s="170" t="s">
        <v>197</v>
      </c>
      <c r="D50" s="171"/>
      <c r="E50" s="171"/>
      <c r="F50" s="171"/>
      <c r="G50" s="171"/>
      <c r="H50" s="171"/>
      <c r="I50" s="171"/>
      <c r="J50" s="172"/>
      <c r="K50" s="173"/>
      <c r="L50" s="174"/>
      <c r="M50" s="174"/>
      <c r="N50" s="175"/>
      <c r="O50" s="84"/>
      <c r="P50" s="92" t="str">
        <f t="shared" si="1"/>
        <v>必須事項です。
記入してください。</v>
      </c>
    </row>
    <row r="51" spans="2:29" s="75" customFormat="1" ht="40" customHeight="1" x14ac:dyDescent="0.55000000000000004">
      <c r="B51" s="128"/>
      <c r="C51" s="129"/>
      <c r="D51" s="129"/>
      <c r="E51" s="129"/>
      <c r="F51" s="129"/>
      <c r="G51" s="129"/>
      <c r="H51" s="129"/>
      <c r="I51" s="129"/>
      <c r="J51" s="129"/>
      <c r="K51" s="129"/>
      <c r="L51" s="129"/>
      <c r="M51" s="129"/>
      <c r="N51" s="129"/>
      <c r="O51" s="129"/>
      <c r="W51" s="126"/>
      <c r="X51" s="126"/>
      <c r="Y51" s="126"/>
      <c r="Z51" s="126"/>
      <c r="AA51" s="126"/>
      <c r="AB51" s="126"/>
      <c r="AC51" s="124"/>
    </row>
    <row r="52" spans="2:29" s="75" customFormat="1" ht="40" customHeight="1" x14ac:dyDescent="0.55000000000000004">
      <c r="C52" s="73"/>
      <c r="D52" s="73"/>
      <c r="E52" s="73"/>
      <c r="F52" s="73"/>
      <c r="G52" s="73"/>
      <c r="H52" s="73"/>
      <c r="I52" s="73"/>
      <c r="J52" s="73"/>
      <c r="K52" s="73"/>
      <c r="L52" s="73"/>
      <c r="M52" s="73"/>
      <c r="N52" s="73"/>
      <c r="O52" s="130"/>
      <c r="W52" s="126"/>
      <c r="X52" s="126"/>
      <c r="Y52" s="126"/>
      <c r="Z52" s="126"/>
      <c r="AA52" s="126"/>
      <c r="AB52" s="126"/>
      <c r="AC52" s="124"/>
    </row>
  </sheetData>
  <sheetProtection algorithmName="SHA-512" hashValue="9eEIrpBlRquQASA9nINDUuNYUvn4w241x9Nl8uNUiPvLcKOlJXYCGQbMNg6ULfRK5tO6ClGkznEnaODRS9nrCQ==" saltValue="M0MTh4pOLJ4yy1DIrO2W2A==" spinCount="100000" sheet="1" objects="1" scenarios="1"/>
  <mergeCells count="99">
    <mergeCell ref="D38:J38"/>
    <mergeCell ref="K38:M38"/>
    <mergeCell ref="D37:J37"/>
    <mergeCell ref="K37:M37"/>
    <mergeCell ref="C7:J9"/>
    <mergeCell ref="K12:N12"/>
    <mergeCell ref="L11:N11"/>
    <mergeCell ref="D29:J29"/>
    <mergeCell ref="D28:J28"/>
    <mergeCell ref="L17:N17"/>
    <mergeCell ref="K27:M27"/>
    <mergeCell ref="D27:J27"/>
    <mergeCell ref="C10:J10"/>
    <mergeCell ref="C11:J11"/>
    <mergeCell ref="C12:J12"/>
    <mergeCell ref="C13:J13"/>
    <mergeCell ref="L18:N18"/>
    <mergeCell ref="K1:O1"/>
    <mergeCell ref="C3:J3"/>
    <mergeCell ref="D36:J36"/>
    <mergeCell ref="K36:M36"/>
    <mergeCell ref="K5:N5"/>
    <mergeCell ref="K6:N6"/>
    <mergeCell ref="C14:J14"/>
    <mergeCell ref="B23:J23"/>
    <mergeCell ref="B7:B9"/>
    <mergeCell ref="C5:J5"/>
    <mergeCell ref="C6:J6"/>
    <mergeCell ref="C15:J16"/>
    <mergeCell ref="B2:P2"/>
    <mergeCell ref="K14:M14"/>
    <mergeCell ref="P15:P16"/>
    <mergeCell ref="O15:O16"/>
    <mergeCell ref="K3:N3"/>
    <mergeCell ref="L16:M16"/>
    <mergeCell ref="K32:M32"/>
    <mergeCell ref="K33:M33"/>
    <mergeCell ref="O25:O26"/>
    <mergeCell ref="K23:P23"/>
    <mergeCell ref="O17:O21"/>
    <mergeCell ref="P25:P26"/>
    <mergeCell ref="K26:L26"/>
    <mergeCell ref="M26:N26"/>
    <mergeCell ref="K25:L25"/>
    <mergeCell ref="M25:N25"/>
    <mergeCell ref="P17:P21"/>
    <mergeCell ref="L21:N21"/>
    <mergeCell ref="L20:N20"/>
    <mergeCell ref="K39:M39"/>
    <mergeCell ref="K29:M29"/>
    <mergeCell ref="K34:N34"/>
    <mergeCell ref="K42:M42"/>
    <mergeCell ref="K41:N41"/>
    <mergeCell ref="K40:M40"/>
    <mergeCell ref="K30:M30"/>
    <mergeCell ref="K31:M31"/>
    <mergeCell ref="K50:N50"/>
    <mergeCell ref="K46:M46"/>
    <mergeCell ref="D45:J45"/>
    <mergeCell ref="K43:N43"/>
    <mergeCell ref="K44:N44"/>
    <mergeCell ref="C50:J50"/>
    <mergeCell ref="C48:J48"/>
    <mergeCell ref="C49:J49"/>
    <mergeCell ref="K45:N45"/>
    <mergeCell ref="K49:N49"/>
    <mergeCell ref="K48:N48"/>
    <mergeCell ref="L8:N8"/>
    <mergeCell ref="D30:J30"/>
    <mergeCell ref="D43:J43"/>
    <mergeCell ref="D44:J44"/>
    <mergeCell ref="D46:J46"/>
    <mergeCell ref="D35:J35"/>
    <mergeCell ref="D39:J39"/>
    <mergeCell ref="D31:J31"/>
    <mergeCell ref="D34:J34"/>
    <mergeCell ref="D41:J41"/>
    <mergeCell ref="D42:J42"/>
    <mergeCell ref="D32:J32"/>
    <mergeCell ref="D33:J33"/>
    <mergeCell ref="D40:J40"/>
    <mergeCell ref="K35:M35"/>
    <mergeCell ref="K28:M28"/>
    <mergeCell ref="L19:N19"/>
    <mergeCell ref="C4:J4"/>
    <mergeCell ref="K4:N4"/>
    <mergeCell ref="B25:B26"/>
    <mergeCell ref="C25:C26"/>
    <mergeCell ref="L7:N7"/>
    <mergeCell ref="D24:J24"/>
    <mergeCell ref="C17:J21"/>
    <mergeCell ref="B15:B16"/>
    <mergeCell ref="B17:B21"/>
    <mergeCell ref="D25:J26"/>
    <mergeCell ref="K24:M24"/>
    <mergeCell ref="L15:M15"/>
    <mergeCell ref="K13:N13"/>
    <mergeCell ref="L10:N10"/>
    <mergeCell ref="L9:N9"/>
  </mergeCells>
  <phoneticPr fontId="1"/>
  <conditionalFormatting sqref="K24:O24">
    <cfRule type="expression" dxfId="27" priority="55">
      <formula>$K$17=""</formula>
    </cfRule>
  </conditionalFormatting>
  <conditionalFormatting sqref="K25:O26">
    <cfRule type="expression" dxfId="26" priority="54">
      <formula>AND($K$18="",$K$20="")</formula>
    </cfRule>
  </conditionalFormatting>
  <conditionalFormatting sqref="K27:O41">
    <cfRule type="expression" dxfId="25" priority="18">
      <formula>AND($K$18="",$K$19="",$K$20="")</formula>
    </cfRule>
  </conditionalFormatting>
  <conditionalFormatting sqref="K36:O39">
    <cfRule type="expression" dxfId="24" priority="3">
      <formula>$AC$18=0</formula>
    </cfRule>
  </conditionalFormatting>
  <conditionalFormatting sqref="K42:O44">
    <cfRule type="expression" dxfId="23" priority="17">
      <formula>$K$19=""</formula>
    </cfRule>
  </conditionalFormatting>
  <conditionalFormatting sqref="K45:O45">
    <cfRule type="expression" dxfId="22" priority="5">
      <formula>$K$20=""</formula>
    </cfRule>
  </conditionalFormatting>
  <conditionalFormatting sqref="K46:O46">
    <cfRule type="expression" dxfId="21" priority="16">
      <formula>$K$21=""</formula>
    </cfRule>
  </conditionalFormatting>
  <conditionalFormatting sqref="P29 P31:P33 P38">
    <cfRule type="expression" dxfId="20" priority="4">
      <formula>AND($K$18="",$K$19="",$K$20="")</formula>
    </cfRule>
  </conditionalFormatting>
  <conditionalFormatting sqref="P38">
    <cfRule type="expression" dxfId="19" priority="1">
      <formula>$AC$18=0</formula>
    </cfRule>
  </conditionalFormatting>
  <dataValidations count="4">
    <dataValidation type="list" allowBlank="1" showInputMessage="1" showErrorMessage="1" sqref="K17:K21" xr:uid="{2FA2D2F1-18AF-4853-8001-D7E38AECA7EC}">
      <formula1>"○"</formula1>
    </dataValidation>
    <dataValidation type="list" allowBlank="1" showInputMessage="1" showErrorMessage="1" sqref="M25:N25" xr:uid="{1851B14F-9F93-457A-B5B3-99AB7B0B6E05}">
      <formula1>$W$23:$W$26</formula1>
    </dataValidation>
    <dataValidation type="list" allowBlank="1" showInputMessage="1" showErrorMessage="1" sqref="M26:N26" xr:uid="{15CF2748-9844-4A3B-9C1B-CABFC7B0E926}">
      <formula1>$X$23:$X$26</formula1>
    </dataValidation>
    <dataValidation type="list" allowBlank="1" showInputMessage="1" showErrorMessage="1" sqref="K4:N4" xr:uid="{66E5435E-B412-4C6D-8ADE-ADF4C513269C}">
      <formula1>OFFSET($AA$4,,,COUNTA($AA$4:$AA$17))</formula1>
    </dataValidation>
  </dataValidations>
  <pageMargins left="0.7" right="0.7" top="0.75" bottom="0.75" header="0.3" footer="0.3"/>
  <pageSetup paperSize="9" scale="27" orientation="portrait" r:id="rId1"/>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FB109-174F-41C4-927A-503158BDEA85}">
  <sheetPr>
    <tabColor rgb="FFFFC000"/>
  </sheetPr>
  <dimension ref="A1:CO53"/>
  <sheetViews>
    <sheetView view="pageBreakPreview" zoomScale="60" zoomScaleNormal="63" workbookViewId="0">
      <pane ySplit="3" topLeftCell="A4" activePane="bottomLeft" state="frozen"/>
      <selection pane="bottomLeft" activeCell="O7" sqref="O7"/>
    </sheetView>
  </sheetViews>
  <sheetFormatPr defaultRowHeight="40" customHeight="1" x14ac:dyDescent="0.55000000000000004"/>
  <cols>
    <col min="1" max="1" width="4.25" style="73" customWidth="1"/>
    <col min="2" max="9" width="8.6640625" style="73"/>
    <col min="10" max="10" width="46.25" style="73" customWidth="1"/>
    <col min="11" max="11" width="11.33203125" style="73" bestFit="1" customWidth="1"/>
    <col min="12" max="12" width="11.33203125" style="73" customWidth="1"/>
    <col min="13" max="13" width="22.58203125" style="73" customWidth="1"/>
    <col min="14" max="14" width="3.5" style="73" bestFit="1" customWidth="1"/>
    <col min="15" max="15" width="50.08203125" style="73" customWidth="1"/>
    <col min="16" max="16" width="29.25" style="73" customWidth="1"/>
    <col min="17" max="17" width="4.25" style="73" customWidth="1"/>
    <col min="18" max="22" width="8.6640625" style="73"/>
    <col min="23" max="23" width="8.58203125" style="73" customWidth="1"/>
    <col min="24" max="16384" width="8.6640625" style="73"/>
  </cols>
  <sheetData>
    <row r="1" spans="1:93" customFormat="1" ht="40" customHeight="1" thickTop="1" x14ac:dyDescent="0.8">
      <c r="A1" s="80"/>
      <c r="B1" s="161" t="s">
        <v>0</v>
      </c>
      <c r="C1" s="72"/>
      <c r="D1" s="72"/>
      <c r="E1" s="72"/>
      <c r="F1" s="72"/>
      <c r="G1" s="72"/>
      <c r="H1" s="72"/>
      <c r="I1" s="72"/>
      <c r="J1" s="81"/>
      <c r="K1" s="219" t="s">
        <v>324</v>
      </c>
      <c r="L1" s="219"/>
      <c r="M1" s="219"/>
      <c r="N1" s="219"/>
      <c r="O1" s="219"/>
      <c r="P1" s="72"/>
      <c r="Q1" s="76"/>
      <c r="R1" s="66"/>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row>
    <row r="2" spans="1:93" customFormat="1" ht="40" customHeight="1" x14ac:dyDescent="0.55000000000000004">
      <c r="A2" s="77"/>
      <c r="B2" s="220" t="s">
        <v>292</v>
      </c>
      <c r="C2" s="221"/>
      <c r="D2" s="221"/>
      <c r="E2" s="221"/>
      <c r="F2" s="221"/>
      <c r="G2" s="221"/>
      <c r="H2" s="221"/>
      <c r="I2" s="221"/>
      <c r="J2" s="221"/>
      <c r="K2" s="221"/>
      <c r="L2" s="221"/>
      <c r="M2" s="221"/>
      <c r="N2" s="221"/>
      <c r="O2" s="221"/>
      <c r="P2" s="222"/>
      <c r="Q2" s="73"/>
      <c r="R2" s="66"/>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row>
    <row r="3" spans="1:93" customFormat="1" ht="40" customHeight="1" x14ac:dyDescent="0.55000000000000004">
      <c r="A3" s="77"/>
      <c r="B3" s="68" t="s">
        <v>251</v>
      </c>
      <c r="C3" s="170" t="s">
        <v>157</v>
      </c>
      <c r="D3" s="171"/>
      <c r="E3" s="171"/>
      <c r="F3" s="171"/>
      <c r="G3" s="171"/>
      <c r="H3" s="171"/>
      <c r="I3" s="171"/>
      <c r="J3" s="172"/>
      <c r="K3" s="170" t="s">
        <v>1</v>
      </c>
      <c r="L3" s="171"/>
      <c r="M3" s="171"/>
      <c r="N3" s="172"/>
      <c r="O3" s="69" t="s">
        <v>2</v>
      </c>
      <c r="P3" s="82" t="s">
        <v>162</v>
      </c>
      <c r="Q3" s="73"/>
      <c r="R3" s="66"/>
      <c r="S3" s="67"/>
      <c r="T3" s="67"/>
      <c r="U3" s="67"/>
      <c r="V3" s="67"/>
      <c r="W3" s="67" t="s">
        <v>3</v>
      </c>
      <c r="X3" s="67"/>
      <c r="Y3" s="67"/>
      <c r="Z3" s="67"/>
      <c r="AA3" s="67" t="s">
        <v>236</v>
      </c>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row>
    <row r="4" spans="1:93" customFormat="1" ht="40" customHeight="1" x14ac:dyDescent="0.55000000000000004">
      <c r="A4" s="77"/>
      <c r="B4" s="82" t="s">
        <v>252</v>
      </c>
      <c r="C4" s="170" t="s">
        <v>222</v>
      </c>
      <c r="D4" s="171"/>
      <c r="E4" s="171"/>
      <c r="F4" s="171"/>
      <c r="G4" s="171"/>
      <c r="H4" s="171"/>
      <c r="I4" s="171"/>
      <c r="J4" s="172"/>
      <c r="K4" s="173" t="s">
        <v>234</v>
      </c>
      <c r="L4" s="174"/>
      <c r="M4" s="174"/>
      <c r="N4" s="175"/>
      <c r="O4" s="69"/>
      <c r="P4" s="92" t="str">
        <f>IF(K4="","必須事項です。
記入してください。","")</f>
        <v/>
      </c>
      <c r="Q4" s="73"/>
      <c r="R4" s="66"/>
      <c r="S4" s="67"/>
      <c r="T4" s="67"/>
      <c r="U4" s="67"/>
      <c r="V4" s="67"/>
      <c r="W4" s="67"/>
      <c r="X4" s="67"/>
      <c r="Y4" s="67"/>
      <c r="Z4" s="67"/>
      <c r="AA4" s="105" t="s">
        <v>224</v>
      </c>
      <c r="AB4" s="105" t="s">
        <v>237</v>
      </c>
      <c r="AC4">
        <v>0</v>
      </c>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row>
    <row r="5" spans="1:93" customFormat="1" ht="40" customHeight="1" x14ac:dyDescent="0.55000000000000004">
      <c r="A5" s="77"/>
      <c r="B5" s="82" t="s">
        <v>253</v>
      </c>
      <c r="C5" s="170" t="s">
        <v>170</v>
      </c>
      <c r="D5" s="171"/>
      <c r="E5" s="171"/>
      <c r="F5" s="171"/>
      <c r="G5" s="171"/>
      <c r="H5" s="171"/>
      <c r="I5" s="171"/>
      <c r="J5" s="172"/>
      <c r="K5" s="190">
        <v>46113</v>
      </c>
      <c r="L5" s="191"/>
      <c r="M5" s="191"/>
      <c r="N5" s="192"/>
      <c r="O5" s="91" t="s">
        <v>4</v>
      </c>
      <c r="P5" s="92" t="str">
        <f>IF(K5="","必須事項です。
記入してください。","")</f>
        <v/>
      </c>
      <c r="Q5" s="78"/>
      <c r="R5" s="66"/>
      <c r="S5" s="67"/>
      <c r="T5" s="67"/>
      <c r="U5" s="67"/>
      <c r="V5" s="67"/>
      <c r="W5" s="67" t="s">
        <v>5</v>
      </c>
      <c r="X5" s="67"/>
      <c r="Y5" s="67"/>
      <c r="Z5" s="67"/>
      <c r="AA5" s="105" t="s">
        <v>225</v>
      </c>
      <c r="AB5" s="105" t="s">
        <v>238</v>
      </c>
      <c r="AC5">
        <v>0</v>
      </c>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7"/>
      <c r="BO5" s="67"/>
      <c r="BP5" s="67"/>
      <c r="BQ5" s="67"/>
      <c r="BR5" s="67"/>
      <c r="BS5" s="67"/>
      <c r="BT5" s="67"/>
      <c r="BU5" s="67"/>
      <c r="BV5" s="67"/>
      <c r="BW5" s="67"/>
      <c r="BX5" s="67"/>
      <c r="BY5" s="67"/>
      <c r="BZ5" s="67"/>
      <c r="CA5" s="67"/>
      <c r="CB5" s="67"/>
      <c r="CC5" s="67"/>
      <c r="CD5" s="67"/>
      <c r="CE5" s="67"/>
      <c r="CF5" s="67"/>
      <c r="CG5" s="67"/>
      <c r="CH5" s="67"/>
      <c r="CI5" s="67"/>
      <c r="CJ5" s="67"/>
      <c r="CK5" s="67"/>
      <c r="CL5" s="67"/>
      <c r="CM5" s="67"/>
      <c r="CN5" s="67"/>
      <c r="CO5" s="67"/>
    </row>
    <row r="6" spans="1:93" customFormat="1" ht="40" customHeight="1" x14ac:dyDescent="0.55000000000000004">
      <c r="A6" s="77"/>
      <c r="B6" s="82" t="s">
        <v>254</v>
      </c>
      <c r="C6" s="170" t="s">
        <v>171</v>
      </c>
      <c r="D6" s="171"/>
      <c r="E6" s="171"/>
      <c r="F6" s="171"/>
      <c r="G6" s="171"/>
      <c r="H6" s="171"/>
      <c r="I6" s="171"/>
      <c r="J6" s="172"/>
      <c r="K6" s="173" t="s">
        <v>312</v>
      </c>
      <c r="L6" s="174"/>
      <c r="M6" s="174"/>
      <c r="N6" s="175"/>
      <c r="O6" s="83"/>
      <c r="P6" s="92" t="str">
        <f>IF(K6="","必須事項です。
記入してください。","")</f>
        <v/>
      </c>
      <c r="Q6" s="78"/>
      <c r="R6" s="66"/>
      <c r="S6" s="67"/>
      <c r="T6" s="67"/>
      <c r="U6" s="67"/>
      <c r="V6" s="67"/>
      <c r="W6" s="67" t="s">
        <v>6</v>
      </c>
      <c r="X6" s="67"/>
      <c r="Y6" s="67"/>
      <c r="Z6" s="67"/>
      <c r="AA6" s="105" t="s">
        <v>226</v>
      </c>
      <c r="AB6" s="105" t="s">
        <v>239</v>
      </c>
      <c r="AC6">
        <v>0</v>
      </c>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row>
    <row r="7" spans="1:93" customFormat="1" ht="40" customHeight="1" x14ac:dyDescent="0.55000000000000004">
      <c r="A7" s="77"/>
      <c r="B7" s="176" t="s">
        <v>255</v>
      </c>
      <c r="C7" s="178" t="s">
        <v>172</v>
      </c>
      <c r="D7" s="179"/>
      <c r="E7" s="179"/>
      <c r="F7" s="179"/>
      <c r="G7" s="179"/>
      <c r="H7" s="179"/>
      <c r="I7" s="179"/>
      <c r="J7" s="180"/>
      <c r="K7" s="87" t="s">
        <v>158</v>
      </c>
      <c r="L7" s="174" t="s">
        <v>215</v>
      </c>
      <c r="M7" s="174"/>
      <c r="N7" s="175"/>
      <c r="O7" s="93"/>
      <c r="P7" s="103" t="str">
        <f>IF(L7="","任意事項です。","")</f>
        <v/>
      </c>
      <c r="Q7" s="73"/>
      <c r="R7" s="66"/>
      <c r="S7" s="67"/>
      <c r="T7" s="67"/>
      <c r="U7" s="67"/>
      <c r="V7" s="67"/>
      <c r="W7" s="67" t="s">
        <v>7</v>
      </c>
      <c r="X7" s="67"/>
      <c r="Y7" s="67"/>
      <c r="Z7" s="67"/>
      <c r="AA7" s="105" t="s">
        <v>227</v>
      </c>
      <c r="AB7" s="105" t="s">
        <v>240</v>
      </c>
      <c r="AC7">
        <v>0</v>
      </c>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row>
    <row r="8" spans="1:93" customFormat="1" ht="40" customHeight="1" x14ac:dyDescent="0.55000000000000004">
      <c r="A8" s="77"/>
      <c r="B8" s="187"/>
      <c r="C8" s="181"/>
      <c r="D8" s="182"/>
      <c r="E8" s="182"/>
      <c r="F8" s="182"/>
      <c r="G8" s="182"/>
      <c r="H8" s="182"/>
      <c r="I8" s="182"/>
      <c r="J8" s="183"/>
      <c r="K8" s="87" t="s">
        <v>159</v>
      </c>
      <c r="L8" s="174" t="s">
        <v>313</v>
      </c>
      <c r="M8" s="174"/>
      <c r="N8" s="175"/>
      <c r="O8" s="106" t="s">
        <v>291</v>
      </c>
      <c r="P8" s="92" t="str">
        <f>IF(L8="","必須事項です。
記入してください。","")</f>
        <v/>
      </c>
      <c r="Q8" s="78"/>
      <c r="R8" s="66"/>
      <c r="S8" s="67"/>
      <c r="T8" s="67"/>
      <c r="U8" s="67"/>
      <c r="V8" s="67"/>
      <c r="W8" s="67" t="s">
        <v>8</v>
      </c>
      <c r="X8" s="67"/>
      <c r="Y8" s="67"/>
      <c r="Z8" s="67"/>
      <c r="AA8" s="105" t="s">
        <v>228</v>
      </c>
      <c r="AB8" s="105" t="s">
        <v>241</v>
      </c>
      <c r="AC8">
        <v>0</v>
      </c>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67"/>
      <c r="CC8" s="67"/>
      <c r="CD8" s="67"/>
      <c r="CE8" s="67"/>
      <c r="CF8" s="67"/>
      <c r="CG8" s="67"/>
      <c r="CH8" s="67"/>
      <c r="CI8" s="67"/>
      <c r="CJ8" s="67"/>
      <c r="CK8" s="67"/>
      <c r="CL8" s="67"/>
      <c r="CM8" s="67"/>
      <c r="CN8" s="67"/>
      <c r="CO8" s="67"/>
    </row>
    <row r="9" spans="1:93" customFormat="1" ht="40" customHeight="1" x14ac:dyDescent="0.55000000000000004">
      <c r="A9" s="77"/>
      <c r="B9" s="177"/>
      <c r="C9" s="184"/>
      <c r="D9" s="185"/>
      <c r="E9" s="185"/>
      <c r="F9" s="185"/>
      <c r="G9" s="185"/>
      <c r="H9" s="185"/>
      <c r="I9" s="185"/>
      <c r="J9" s="186"/>
      <c r="K9" s="87" t="s">
        <v>159</v>
      </c>
      <c r="L9" s="174" t="s">
        <v>314</v>
      </c>
      <c r="M9" s="174"/>
      <c r="N9" s="175"/>
      <c r="O9" s="91" t="s">
        <v>221</v>
      </c>
      <c r="P9" s="103" t="str">
        <f>IF(L9="","任意事項です。","")</f>
        <v/>
      </c>
      <c r="Q9" s="73"/>
      <c r="R9" s="66"/>
      <c r="S9" s="67"/>
      <c r="T9" s="67"/>
      <c r="U9" s="67"/>
      <c r="V9" s="67"/>
      <c r="W9" s="67" t="s">
        <v>9</v>
      </c>
      <c r="X9" s="67"/>
      <c r="Y9" s="67"/>
      <c r="Z9" s="67"/>
      <c r="AA9" s="105" t="s">
        <v>229</v>
      </c>
      <c r="AB9" s="105" t="s">
        <v>242</v>
      </c>
      <c r="AC9">
        <v>0</v>
      </c>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7"/>
      <c r="CO9" s="67"/>
    </row>
    <row r="10" spans="1:93" customFormat="1" ht="40" customHeight="1" x14ac:dyDescent="0.55000000000000004">
      <c r="A10" s="77"/>
      <c r="B10" s="82" t="s">
        <v>256</v>
      </c>
      <c r="C10" s="170" t="s">
        <v>173</v>
      </c>
      <c r="D10" s="171"/>
      <c r="E10" s="171"/>
      <c r="F10" s="171"/>
      <c r="G10" s="171"/>
      <c r="H10" s="171"/>
      <c r="I10" s="171"/>
      <c r="J10" s="172"/>
      <c r="K10" s="87" t="s">
        <v>102</v>
      </c>
      <c r="L10" s="174" t="s">
        <v>315</v>
      </c>
      <c r="M10" s="174"/>
      <c r="N10" s="175"/>
      <c r="O10" s="91" t="s">
        <v>160</v>
      </c>
      <c r="P10" s="92" t="str">
        <f>IF(L10="","必須事項です。
記入してください。","")</f>
        <v/>
      </c>
      <c r="Q10" s="78"/>
      <c r="R10" s="66"/>
      <c r="S10" s="67"/>
      <c r="T10" s="67"/>
      <c r="U10" s="67"/>
      <c r="V10" s="67"/>
      <c r="W10" s="67"/>
      <c r="X10" s="67"/>
      <c r="Y10" s="67"/>
      <c r="Z10" s="67"/>
      <c r="AA10" s="105" t="s">
        <v>230</v>
      </c>
      <c r="AB10" s="105" t="s">
        <v>243</v>
      </c>
      <c r="AC10">
        <v>0</v>
      </c>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row>
    <row r="11" spans="1:93" customFormat="1" ht="40" customHeight="1" x14ac:dyDescent="0.55000000000000004">
      <c r="A11" s="77"/>
      <c r="B11" s="82" t="s">
        <v>257</v>
      </c>
      <c r="C11" s="170" t="s">
        <v>174</v>
      </c>
      <c r="D11" s="171"/>
      <c r="E11" s="171"/>
      <c r="F11" s="171"/>
      <c r="G11" s="171"/>
      <c r="H11" s="171"/>
      <c r="I11" s="171"/>
      <c r="J11" s="172"/>
      <c r="K11" s="87" t="s">
        <v>102</v>
      </c>
      <c r="L11" s="174" t="s">
        <v>316</v>
      </c>
      <c r="M11" s="174"/>
      <c r="N11" s="175"/>
      <c r="O11" s="91"/>
      <c r="P11" s="92" t="str">
        <f>IF(L11="","必須事項です。
記入してください。","")</f>
        <v/>
      </c>
      <c r="Q11" s="78"/>
      <c r="R11" s="66"/>
      <c r="S11" s="67"/>
      <c r="T11" s="67"/>
      <c r="U11" s="67"/>
      <c r="V11" s="67"/>
      <c r="W11" s="67"/>
      <c r="X11" s="67"/>
      <c r="Y11" s="67"/>
      <c r="Z11" s="67"/>
      <c r="AA11" s="105" t="s">
        <v>231</v>
      </c>
      <c r="AB11" s="105" t="s">
        <v>244</v>
      </c>
      <c r="AC11">
        <v>0</v>
      </c>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row>
    <row r="12" spans="1:93" customFormat="1" ht="40" customHeight="1" x14ac:dyDescent="0.55000000000000004">
      <c r="A12" s="77"/>
      <c r="B12" s="82" t="s">
        <v>258</v>
      </c>
      <c r="C12" s="170" t="s">
        <v>175</v>
      </c>
      <c r="D12" s="171"/>
      <c r="E12" s="171"/>
      <c r="F12" s="171"/>
      <c r="G12" s="171"/>
      <c r="H12" s="171"/>
      <c r="I12" s="171"/>
      <c r="J12" s="172"/>
      <c r="K12" s="190">
        <v>46204</v>
      </c>
      <c r="L12" s="191"/>
      <c r="M12" s="191"/>
      <c r="N12" s="192"/>
      <c r="O12" s="91" t="s">
        <v>161</v>
      </c>
      <c r="P12" s="92" t="str">
        <f>IF(K12="","必須事項です。
記入してください。",IF(K5+30&lt;=K12,"","届出年月日より30日以降の日付としてください。"))</f>
        <v/>
      </c>
      <c r="Q12" s="78"/>
      <c r="R12" s="66"/>
      <c r="S12" s="67"/>
      <c r="T12" s="67"/>
      <c r="U12" s="67"/>
      <c r="V12" s="67"/>
      <c r="W12" s="67"/>
      <c r="X12" s="67"/>
      <c r="Y12" s="67"/>
      <c r="Z12" s="67"/>
      <c r="AA12" s="105" t="s">
        <v>232</v>
      </c>
      <c r="AB12" s="105" t="s">
        <v>245</v>
      </c>
      <c r="AC12">
        <v>0</v>
      </c>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row>
    <row r="13" spans="1:93" customFormat="1" ht="40" customHeight="1" x14ac:dyDescent="0.55000000000000004">
      <c r="A13" s="77"/>
      <c r="B13" s="82" t="s">
        <v>259</v>
      </c>
      <c r="C13" s="170" t="s">
        <v>176</v>
      </c>
      <c r="D13" s="171"/>
      <c r="E13" s="171"/>
      <c r="F13" s="171"/>
      <c r="G13" s="171"/>
      <c r="H13" s="171"/>
      <c r="I13" s="171"/>
      <c r="J13" s="172"/>
      <c r="K13" s="190">
        <v>46274</v>
      </c>
      <c r="L13" s="191"/>
      <c r="M13" s="191"/>
      <c r="N13" s="192"/>
      <c r="O13" s="83"/>
      <c r="P13" s="92" t="str">
        <f>IF(K13="","必須事項です。
記入してください。","")</f>
        <v/>
      </c>
      <c r="Q13" s="78"/>
      <c r="R13" s="66"/>
      <c r="S13" s="67"/>
      <c r="T13" s="67"/>
      <c r="U13" s="67"/>
      <c r="V13" s="67"/>
      <c r="W13" s="67"/>
      <c r="X13" s="67"/>
      <c r="Y13" s="67"/>
      <c r="Z13" s="67"/>
      <c r="AA13" s="105" t="s">
        <v>233</v>
      </c>
      <c r="AB13" s="105" t="s">
        <v>246</v>
      </c>
      <c r="AC13">
        <v>0</v>
      </c>
      <c r="AD13" s="67"/>
      <c r="AE13" s="67"/>
      <c r="AF13" s="67"/>
      <c r="AG13" s="67"/>
      <c r="AH13" s="67"/>
      <c r="AI13" s="67"/>
      <c r="AJ13" s="67"/>
      <c r="AK13" s="67"/>
      <c r="AL13" s="67"/>
      <c r="AM13" s="67"/>
      <c r="AN13" s="67"/>
      <c r="AO13" s="67"/>
      <c r="AP13" s="67"/>
      <c r="AQ13" s="67"/>
      <c r="AR13" s="67"/>
      <c r="AS13" s="67"/>
      <c r="AT13" s="67"/>
      <c r="AU13" s="67"/>
      <c r="AV13" s="67"/>
      <c r="AW13" s="67"/>
      <c r="AX13" s="67"/>
      <c r="AY13" s="67"/>
      <c r="AZ13" s="67"/>
      <c r="BA13" s="67"/>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67"/>
      <c r="CB13" s="67"/>
      <c r="CC13" s="67"/>
      <c r="CD13" s="67"/>
      <c r="CE13" s="67"/>
      <c r="CF13" s="67"/>
      <c r="CG13" s="67"/>
      <c r="CH13" s="67"/>
      <c r="CI13" s="67"/>
      <c r="CJ13" s="67"/>
      <c r="CK13" s="67"/>
      <c r="CL13" s="67"/>
      <c r="CM13" s="67"/>
      <c r="CN13" s="67"/>
      <c r="CO13" s="67"/>
    </row>
    <row r="14" spans="1:93" customFormat="1" ht="40" customHeight="1" x14ac:dyDescent="0.55000000000000004">
      <c r="A14" s="77"/>
      <c r="B14" s="82" t="s">
        <v>260</v>
      </c>
      <c r="C14" s="170" t="s">
        <v>177</v>
      </c>
      <c r="D14" s="171"/>
      <c r="E14" s="171"/>
      <c r="F14" s="171"/>
      <c r="G14" s="171"/>
      <c r="H14" s="171"/>
      <c r="I14" s="171"/>
      <c r="J14" s="172"/>
      <c r="K14" s="173" t="s">
        <v>118</v>
      </c>
      <c r="L14" s="174"/>
      <c r="M14" s="174"/>
      <c r="N14" s="84" t="s">
        <v>156</v>
      </c>
      <c r="O14" s="91"/>
      <c r="P14" s="92" t="str">
        <f>IF(K14="","必須事項です。
記入してください。","")</f>
        <v/>
      </c>
      <c r="Q14" s="73"/>
      <c r="R14" s="66"/>
      <c r="S14" s="67"/>
      <c r="T14" s="67"/>
      <c r="U14" s="67"/>
      <c r="V14" s="67"/>
      <c r="W14" s="67" t="s">
        <v>10</v>
      </c>
      <c r="X14" s="67"/>
      <c r="Y14" s="67"/>
      <c r="Z14" s="67"/>
      <c r="AA14" s="105" t="s">
        <v>234</v>
      </c>
      <c r="AB14" s="105" t="s">
        <v>247</v>
      </c>
      <c r="AC14">
        <v>1</v>
      </c>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row>
    <row r="15" spans="1:93" customFormat="1" ht="40" customHeight="1" x14ac:dyDescent="0.55000000000000004">
      <c r="A15" s="77"/>
      <c r="B15" s="176" t="s">
        <v>261</v>
      </c>
      <c r="C15" s="178" t="s">
        <v>178</v>
      </c>
      <c r="D15" s="179"/>
      <c r="E15" s="179"/>
      <c r="F15" s="179"/>
      <c r="G15" s="179"/>
      <c r="H15" s="179"/>
      <c r="I15" s="179"/>
      <c r="J15" s="180"/>
      <c r="K15" s="85" t="s">
        <v>153</v>
      </c>
      <c r="L15" s="189">
        <v>12</v>
      </c>
      <c r="M15" s="189"/>
      <c r="N15" s="132" t="s">
        <v>155</v>
      </c>
      <c r="O15" s="198"/>
      <c r="P15" s="207" t="str">
        <f>IF(L15="","必須事項です。
記入してください。","")</f>
        <v/>
      </c>
      <c r="Q15" s="73"/>
      <c r="R15" s="66"/>
      <c r="S15" s="67"/>
      <c r="T15" s="67"/>
      <c r="U15" s="67"/>
      <c r="V15" s="67"/>
      <c r="W15" s="67" t="s">
        <v>12</v>
      </c>
      <c r="X15" s="67"/>
      <c r="Y15" s="67"/>
      <c r="Z15" s="67"/>
      <c r="AA15" s="105" t="s">
        <v>235</v>
      </c>
      <c r="AB15" s="105" t="s">
        <v>248</v>
      </c>
      <c r="AC15">
        <v>1</v>
      </c>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row>
    <row r="16" spans="1:93" customFormat="1" ht="40" customHeight="1" x14ac:dyDescent="0.55000000000000004">
      <c r="A16" s="77"/>
      <c r="B16" s="177"/>
      <c r="C16" s="184"/>
      <c r="D16" s="185"/>
      <c r="E16" s="185"/>
      <c r="F16" s="185"/>
      <c r="G16" s="185"/>
      <c r="H16" s="185"/>
      <c r="I16" s="185"/>
      <c r="J16" s="186"/>
      <c r="K16" s="86" t="s">
        <v>154</v>
      </c>
      <c r="L16" s="200">
        <v>2</v>
      </c>
      <c r="M16" s="200"/>
      <c r="N16" s="131" t="s">
        <v>155</v>
      </c>
      <c r="O16" s="199"/>
      <c r="P16" s="208"/>
      <c r="Q16" s="73"/>
      <c r="R16" s="66"/>
      <c r="S16" s="67"/>
      <c r="T16" s="67"/>
      <c r="U16" s="67"/>
      <c r="V16" s="67"/>
      <c r="W16" s="67" t="s">
        <v>13</v>
      </c>
      <c r="X16" s="67"/>
      <c r="Y16" s="67"/>
      <c r="Z16" s="67"/>
      <c r="AA16" s="105"/>
      <c r="AB16" s="105"/>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row>
    <row r="17" spans="1:93" customFormat="1" ht="40" customHeight="1" x14ac:dyDescent="0.55000000000000004">
      <c r="A17" s="77"/>
      <c r="B17" s="176" t="s">
        <v>262</v>
      </c>
      <c r="C17" s="178" t="s">
        <v>223</v>
      </c>
      <c r="D17" s="179"/>
      <c r="E17" s="179"/>
      <c r="F17" s="179"/>
      <c r="G17" s="179"/>
      <c r="H17" s="179"/>
      <c r="I17" s="179"/>
      <c r="J17" s="180"/>
      <c r="K17" s="88" t="s">
        <v>164</v>
      </c>
      <c r="L17" s="226" t="s">
        <v>5</v>
      </c>
      <c r="M17" s="227"/>
      <c r="N17" s="228"/>
      <c r="O17" s="201"/>
      <c r="P17" s="207" t="str">
        <f>IF(AND(K17="",K18="",K19="",K20="",K21=""),"必須事項です。
選択してください。","")</f>
        <v/>
      </c>
      <c r="Q17" s="73"/>
      <c r="R17" s="66"/>
      <c r="S17" s="67"/>
      <c r="T17" s="67"/>
      <c r="U17" s="67"/>
      <c r="V17" s="67"/>
      <c r="W17" s="67" t="s">
        <v>14</v>
      </c>
      <c r="X17" s="67"/>
      <c r="Y17" s="67"/>
      <c r="Z17" s="67"/>
      <c r="AA17" s="105"/>
      <c r="AB17" s="105"/>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row>
    <row r="18" spans="1:93" customFormat="1" ht="40" customHeight="1" x14ac:dyDescent="0.55000000000000004">
      <c r="A18" s="77"/>
      <c r="B18" s="187"/>
      <c r="C18" s="181"/>
      <c r="D18" s="182"/>
      <c r="E18" s="182"/>
      <c r="F18" s="182"/>
      <c r="G18" s="182"/>
      <c r="H18" s="182"/>
      <c r="I18" s="182"/>
      <c r="J18" s="183"/>
      <c r="K18" s="89" t="s">
        <v>164</v>
      </c>
      <c r="L18" s="167" t="s">
        <v>6</v>
      </c>
      <c r="M18" s="168"/>
      <c r="N18" s="169"/>
      <c r="O18" s="205"/>
      <c r="P18" s="215"/>
      <c r="Q18" s="73"/>
      <c r="R18" s="66"/>
      <c r="S18" s="67"/>
      <c r="T18" s="67"/>
      <c r="U18" s="67"/>
      <c r="V18" s="67"/>
      <c r="W18" s="67"/>
      <c r="X18" s="67"/>
      <c r="Y18" s="67"/>
      <c r="Z18" s="67"/>
      <c r="AA18" t="str">
        <f>K4</f>
        <v>杉並区環七沿道地区計画</v>
      </c>
      <c r="AB18" t="str">
        <f>VLOOKUP($AA$18,$AA$4:$AC$17,2,FALSE)</f>
        <v>環七</v>
      </c>
      <c r="AC18">
        <f>IFERROR(VLOOKUP($AA$18,$AA$4:$AC$17,3,FALSE),0)</f>
        <v>1</v>
      </c>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row>
    <row r="19" spans="1:93" customFormat="1" ht="40" customHeight="1" x14ac:dyDescent="0.55000000000000004">
      <c r="A19" s="77"/>
      <c r="B19" s="187"/>
      <c r="C19" s="181"/>
      <c r="D19" s="182"/>
      <c r="E19" s="182"/>
      <c r="F19" s="182"/>
      <c r="G19" s="182"/>
      <c r="H19" s="182"/>
      <c r="I19" s="182"/>
      <c r="J19" s="183"/>
      <c r="K19" s="89" t="s">
        <v>164</v>
      </c>
      <c r="L19" s="167" t="s">
        <v>7</v>
      </c>
      <c r="M19" s="168"/>
      <c r="N19" s="169"/>
      <c r="O19" s="205"/>
      <c r="P19" s="215"/>
      <c r="Q19" s="73"/>
      <c r="R19" s="66"/>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c r="CG19" s="67"/>
      <c r="CH19" s="67"/>
      <c r="CI19" s="67"/>
      <c r="CJ19" s="67"/>
      <c r="CK19" s="67"/>
      <c r="CL19" s="67"/>
      <c r="CM19" s="67"/>
      <c r="CN19" s="67"/>
      <c r="CO19" s="67"/>
    </row>
    <row r="20" spans="1:93" customFormat="1" ht="40" customHeight="1" x14ac:dyDescent="0.55000000000000004">
      <c r="A20" s="77"/>
      <c r="B20" s="187"/>
      <c r="C20" s="181"/>
      <c r="D20" s="182"/>
      <c r="E20" s="182"/>
      <c r="F20" s="182"/>
      <c r="G20" s="182"/>
      <c r="H20" s="182"/>
      <c r="I20" s="182"/>
      <c r="J20" s="183"/>
      <c r="K20" s="89" t="s">
        <v>164</v>
      </c>
      <c r="L20" s="167" t="s">
        <v>163</v>
      </c>
      <c r="M20" s="168"/>
      <c r="N20" s="169"/>
      <c r="O20" s="205"/>
      <c r="P20" s="215"/>
      <c r="Q20" s="73"/>
      <c r="R20" s="66"/>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c r="CG20" s="67"/>
      <c r="CH20" s="67"/>
      <c r="CI20" s="67"/>
      <c r="CJ20" s="67"/>
      <c r="CK20" s="67"/>
      <c r="CL20" s="67"/>
      <c r="CM20" s="67"/>
      <c r="CN20" s="67"/>
      <c r="CO20" s="67"/>
    </row>
    <row r="21" spans="1:93" customFormat="1" ht="40" customHeight="1" x14ac:dyDescent="0.55000000000000004">
      <c r="A21" s="77"/>
      <c r="B21" s="177"/>
      <c r="C21" s="184"/>
      <c r="D21" s="185"/>
      <c r="E21" s="185"/>
      <c r="F21" s="185"/>
      <c r="G21" s="185"/>
      <c r="H21" s="185"/>
      <c r="I21" s="185"/>
      <c r="J21" s="186"/>
      <c r="K21" s="90" t="s">
        <v>164</v>
      </c>
      <c r="L21" s="216" t="s">
        <v>9</v>
      </c>
      <c r="M21" s="217"/>
      <c r="N21" s="218"/>
      <c r="O21" s="206"/>
      <c r="P21" s="208"/>
      <c r="Q21" s="73"/>
      <c r="R21" s="66"/>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c r="CG21" s="67"/>
      <c r="CH21" s="67"/>
      <c r="CI21" s="67"/>
      <c r="CJ21" s="67"/>
      <c r="CK21" s="67"/>
      <c r="CL21" s="67"/>
      <c r="CM21" s="67"/>
      <c r="CN21" s="67"/>
      <c r="CO21" s="67"/>
    </row>
    <row r="22" spans="1:93" customFormat="1" ht="40" customHeight="1" x14ac:dyDescent="0.55000000000000004">
      <c r="A22" s="77"/>
      <c r="B22" s="97"/>
      <c r="C22" s="98"/>
      <c r="D22" s="98"/>
      <c r="E22" s="98"/>
      <c r="F22" s="98"/>
      <c r="G22" s="98"/>
      <c r="H22" s="98"/>
      <c r="I22" s="98"/>
      <c r="J22" s="98"/>
      <c r="K22" s="98"/>
      <c r="L22" s="98"/>
      <c r="M22" s="98"/>
      <c r="N22" s="98"/>
      <c r="O22" s="98"/>
      <c r="P22" s="99"/>
      <c r="Q22" s="73"/>
      <c r="R22" s="66"/>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c r="CG22" s="67"/>
      <c r="CH22" s="67"/>
      <c r="CI22" s="67"/>
      <c r="CJ22" s="67"/>
      <c r="CK22" s="67"/>
      <c r="CL22" s="67"/>
      <c r="CM22" s="67"/>
      <c r="CN22" s="67"/>
      <c r="CO22" s="67"/>
    </row>
    <row r="23" spans="1:93" customFormat="1" ht="40" customHeight="1" x14ac:dyDescent="0.55000000000000004">
      <c r="A23" s="77"/>
      <c r="B23" s="202" t="s">
        <v>263</v>
      </c>
      <c r="C23" s="203"/>
      <c r="D23" s="203"/>
      <c r="E23" s="203"/>
      <c r="F23" s="203"/>
      <c r="G23" s="203"/>
      <c r="H23" s="203"/>
      <c r="I23" s="203"/>
      <c r="J23" s="204"/>
      <c r="K23" s="202" t="s">
        <v>15</v>
      </c>
      <c r="L23" s="203"/>
      <c r="M23" s="203"/>
      <c r="N23" s="203"/>
      <c r="O23" s="203"/>
      <c r="P23" s="204"/>
      <c r="Q23" s="73"/>
      <c r="R23" s="66"/>
      <c r="S23" s="67"/>
      <c r="T23" s="67"/>
      <c r="U23" s="67"/>
      <c r="V23" s="67"/>
      <c r="W23" s="67" t="s">
        <v>16</v>
      </c>
      <c r="X23" s="67" t="s">
        <v>207</v>
      </c>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row>
    <row r="24" spans="1:93" customFormat="1" ht="40" customHeight="1" x14ac:dyDescent="0.55000000000000004">
      <c r="A24" s="77"/>
      <c r="B24" s="82" t="s">
        <v>264</v>
      </c>
      <c r="C24" s="83" t="s">
        <v>17</v>
      </c>
      <c r="D24" s="170" t="s">
        <v>179</v>
      </c>
      <c r="E24" s="171"/>
      <c r="F24" s="171"/>
      <c r="G24" s="171"/>
      <c r="H24" s="171"/>
      <c r="I24" s="171"/>
      <c r="J24" s="172"/>
      <c r="K24" s="173">
        <v>1000</v>
      </c>
      <c r="L24" s="174"/>
      <c r="M24" s="174"/>
      <c r="N24" s="95" t="s">
        <v>100</v>
      </c>
      <c r="O24" s="83" t="s">
        <v>220</v>
      </c>
      <c r="P24" s="92" t="str">
        <f>IF($K$17="","入力不要",IF(K24="","①の必須事項です。
記入してください。",""))</f>
        <v/>
      </c>
      <c r="Q24" s="73"/>
      <c r="R24" s="66"/>
      <c r="S24" s="67"/>
      <c r="T24" s="67"/>
      <c r="U24" s="67"/>
      <c r="V24" s="67"/>
      <c r="W24" s="67" t="s">
        <v>18</v>
      </c>
      <c r="X24" s="67" t="s">
        <v>208</v>
      </c>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row>
    <row r="25" spans="1:93" customFormat="1" ht="40" customHeight="1" x14ac:dyDescent="0.55000000000000004">
      <c r="A25" s="77"/>
      <c r="B25" s="176" t="s">
        <v>265</v>
      </c>
      <c r="C25" s="176" t="s">
        <v>165</v>
      </c>
      <c r="D25" s="188" t="s">
        <v>180</v>
      </c>
      <c r="E25" s="188"/>
      <c r="F25" s="188"/>
      <c r="G25" s="188"/>
      <c r="H25" s="188"/>
      <c r="I25" s="188"/>
      <c r="J25" s="188"/>
      <c r="K25" s="212" t="s">
        <v>166</v>
      </c>
      <c r="L25" s="213"/>
      <c r="M25" s="189" t="s">
        <v>16</v>
      </c>
      <c r="N25" s="214"/>
      <c r="O25" s="201" t="s">
        <v>168</v>
      </c>
      <c r="P25" s="207" t="str">
        <f>IF(AND($K$18="",$K$20=""),"入力不要",IF(AND(M25="",M26=""),"②④の必須事項です。
記入してください。",""))</f>
        <v/>
      </c>
      <c r="Q25" s="73"/>
      <c r="R25" s="66"/>
      <c r="S25" s="67"/>
      <c r="T25" s="67"/>
      <c r="U25" s="67"/>
      <c r="V25" s="67"/>
      <c r="W25" s="67" t="s">
        <v>20</v>
      </c>
      <c r="X25" s="67" t="s">
        <v>209</v>
      </c>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c r="CG25" s="67"/>
      <c r="CH25" s="67"/>
      <c r="CI25" s="67"/>
      <c r="CJ25" s="67"/>
      <c r="CK25" s="67"/>
      <c r="CL25" s="67"/>
      <c r="CM25" s="67"/>
      <c r="CN25" s="67"/>
      <c r="CO25" s="67"/>
    </row>
    <row r="26" spans="1:93" customFormat="1" ht="40" customHeight="1" x14ac:dyDescent="0.55000000000000004">
      <c r="A26" s="77"/>
      <c r="B26" s="177"/>
      <c r="C26" s="177"/>
      <c r="D26" s="188"/>
      <c r="E26" s="188"/>
      <c r="F26" s="188"/>
      <c r="G26" s="188"/>
      <c r="H26" s="188"/>
      <c r="I26" s="188"/>
      <c r="J26" s="188"/>
      <c r="K26" s="209" t="s">
        <v>167</v>
      </c>
      <c r="L26" s="210"/>
      <c r="M26" s="200" t="s">
        <v>209</v>
      </c>
      <c r="N26" s="211"/>
      <c r="O26" s="177"/>
      <c r="P26" s="208"/>
      <c r="Q26" s="73"/>
      <c r="R26" s="66"/>
      <c r="S26" s="67"/>
      <c r="T26" s="67"/>
      <c r="U26" s="67"/>
      <c r="V26" s="67"/>
      <c r="W26" s="67" t="s">
        <v>21</v>
      </c>
      <c r="X26" s="67" t="s">
        <v>21</v>
      </c>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c r="CG26" s="67"/>
      <c r="CH26" s="67"/>
      <c r="CI26" s="67"/>
      <c r="CJ26" s="67"/>
      <c r="CK26" s="67"/>
      <c r="CL26" s="67"/>
      <c r="CM26" s="67"/>
      <c r="CN26" s="67"/>
      <c r="CO26" s="67"/>
    </row>
    <row r="27" spans="1:93" customFormat="1" ht="40" customHeight="1" x14ac:dyDescent="0.55000000000000004">
      <c r="A27" s="77"/>
      <c r="B27" s="82" t="s">
        <v>266</v>
      </c>
      <c r="C27" s="82" t="s">
        <v>19</v>
      </c>
      <c r="D27" s="188" t="s">
        <v>181</v>
      </c>
      <c r="E27" s="188"/>
      <c r="F27" s="188"/>
      <c r="G27" s="188"/>
      <c r="H27" s="188"/>
      <c r="I27" s="188"/>
      <c r="J27" s="188"/>
      <c r="K27" s="173">
        <v>1000</v>
      </c>
      <c r="L27" s="174"/>
      <c r="M27" s="174"/>
      <c r="N27" s="95" t="s">
        <v>100</v>
      </c>
      <c r="O27" s="83" t="s">
        <v>220</v>
      </c>
      <c r="P27" s="92" t="str">
        <f>IF(AND($K$18="",$K$19="",$K$20=""),"入力不要",IF(K27="","②③④の必須事項です。
記入してください。",""))</f>
        <v/>
      </c>
      <c r="Q27" s="73"/>
      <c r="R27" s="66"/>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row>
    <row r="28" spans="1:93" customFormat="1" ht="40" customHeight="1" x14ac:dyDescent="0.55000000000000004">
      <c r="A28" s="77"/>
      <c r="B28" s="82" t="s">
        <v>267</v>
      </c>
      <c r="C28" s="82" t="s">
        <v>19</v>
      </c>
      <c r="D28" s="188" t="s">
        <v>204</v>
      </c>
      <c r="E28" s="188"/>
      <c r="F28" s="188"/>
      <c r="G28" s="188"/>
      <c r="H28" s="188"/>
      <c r="I28" s="188"/>
      <c r="J28" s="188"/>
      <c r="K28" s="173">
        <v>500</v>
      </c>
      <c r="L28" s="174"/>
      <c r="M28" s="174"/>
      <c r="N28" s="95" t="s">
        <v>100</v>
      </c>
      <c r="O28" s="83" t="s">
        <v>220</v>
      </c>
      <c r="P28" s="92" t="str">
        <f>IF(AND($K$18="",$K$19="",$K$20=""),"入力不要",IF(K28="","②③④の必須事項です。
記入してください。",""))</f>
        <v/>
      </c>
      <c r="Q28" s="73"/>
      <c r="R28" s="66"/>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row>
    <row r="29" spans="1:93" customFormat="1" ht="40" customHeight="1" x14ac:dyDescent="0.55000000000000004">
      <c r="A29" s="77"/>
      <c r="B29" s="82" t="s">
        <v>268</v>
      </c>
      <c r="C29" s="82" t="s">
        <v>19</v>
      </c>
      <c r="D29" s="188" t="s">
        <v>205</v>
      </c>
      <c r="E29" s="188"/>
      <c r="F29" s="188"/>
      <c r="G29" s="188"/>
      <c r="H29" s="188"/>
      <c r="I29" s="188"/>
      <c r="J29" s="188"/>
      <c r="K29" s="173">
        <v>100</v>
      </c>
      <c r="L29" s="174"/>
      <c r="M29" s="174"/>
      <c r="N29" s="95" t="s">
        <v>100</v>
      </c>
      <c r="O29" s="91" t="s">
        <v>217</v>
      </c>
      <c r="P29" s="104" t="str">
        <f>IF(AND($K$18="",$K$19="",$K$20=""),"入力不要",IF(K29="","任意事項です。",""))</f>
        <v/>
      </c>
      <c r="Q29" s="73"/>
      <c r="R29" s="66"/>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row>
    <row r="30" spans="1:93" customFormat="1" ht="40" customHeight="1" x14ac:dyDescent="0.55000000000000004">
      <c r="A30" s="77"/>
      <c r="B30" s="82" t="s">
        <v>269</v>
      </c>
      <c r="C30" s="82" t="s">
        <v>19</v>
      </c>
      <c r="D30" s="188" t="s">
        <v>182</v>
      </c>
      <c r="E30" s="188"/>
      <c r="F30" s="188"/>
      <c r="G30" s="188"/>
      <c r="H30" s="188"/>
      <c r="I30" s="188"/>
      <c r="J30" s="188"/>
      <c r="K30" s="173">
        <v>6000</v>
      </c>
      <c r="L30" s="174"/>
      <c r="M30" s="174"/>
      <c r="N30" s="95" t="s">
        <v>100</v>
      </c>
      <c r="O30" s="83" t="s">
        <v>220</v>
      </c>
      <c r="P30" s="92" t="str">
        <f>IF(AND($K$18="",$K$19="",$K$20=""),"入力不要",IF(K30="","②③④の必須事項です。
記入してください。",""))</f>
        <v/>
      </c>
      <c r="Q30" s="73"/>
      <c r="R30" s="66"/>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67"/>
      <c r="CK30" s="67"/>
      <c r="CL30" s="67"/>
      <c r="CM30" s="67"/>
      <c r="CN30" s="67"/>
      <c r="CO30" s="67"/>
    </row>
    <row r="31" spans="1:93" customFormat="1" ht="40" customHeight="1" x14ac:dyDescent="0.55000000000000004">
      <c r="A31" s="77"/>
      <c r="B31" s="82" t="s">
        <v>270</v>
      </c>
      <c r="C31" s="82" t="s">
        <v>19</v>
      </c>
      <c r="D31" s="188" t="s">
        <v>183</v>
      </c>
      <c r="E31" s="188"/>
      <c r="F31" s="188"/>
      <c r="G31" s="188"/>
      <c r="H31" s="188"/>
      <c r="I31" s="188"/>
      <c r="J31" s="188"/>
      <c r="K31" s="173">
        <v>1200</v>
      </c>
      <c r="L31" s="174"/>
      <c r="M31" s="174"/>
      <c r="N31" s="95" t="s">
        <v>100</v>
      </c>
      <c r="O31" s="91" t="s">
        <v>217</v>
      </c>
      <c r="P31" s="104" t="str">
        <f>IF(AND($K$18="",$K$19="",$K$20=""),"入力不要",IF(K31="","任意事項です。",""))</f>
        <v/>
      </c>
      <c r="Q31" s="73"/>
      <c r="R31" s="66"/>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c r="CG31" s="67"/>
      <c r="CH31" s="67"/>
      <c r="CI31" s="67"/>
      <c r="CJ31" s="67"/>
      <c r="CK31" s="67"/>
      <c r="CL31" s="67"/>
      <c r="CM31" s="67"/>
      <c r="CN31" s="67"/>
      <c r="CO31" s="67"/>
    </row>
    <row r="32" spans="1:93" customFormat="1" ht="40" customHeight="1" x14ac:dyDescent="0.55000000000000004">
      <c r="A32" s="77"/>
      <c r="B32" s="82" t="s">
        <v>271</v>
      </c>
      <c r="C32" s="82" t="s">
        <v>19</v>
      </c>
      <c r="D32" s="188" t="s">
        <v>184</v>
      </c>
      <c r="E32" s="188"/>
      <c r="F32" s="188"/>
      <c r="G32" s="188"/>
      <c r="H32" s="188"/>
      <c r="I32" s="188"/>
      <c r="J32" s="188"/>
      <c r="K32" s="173">
        <v>2000</v>
      </c>
      <c r="L32" s="174"/>
      <c r="M32" s="174"/>
      <c r="N32" s="95" t="s">
        <v>100</v>
      </c>
      <c r="O32" s="91" t="s">
        <v>217</v>
      </c>
      <c r="P32" s="104" t="str">
        <f>IF(AND($K$18="",$K$19="",$K$20=""),"入力不要",IF(K32="","任意事項です。",""))</f>
        <v/>
      </c>
      <c r="Q32" s="73"/>
      <c r="R32" s="66"/>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c r="CG32" s="67"/>
      <c r="CH32" s="67"/>
      <c r="CI32" s="67"/>
      <c r="CJ32" s="67"/>
      <c r="CK32" s="67"/>
      <c r="CL32" s="67"/>
      <c r="CM32" s="67"/>
      <c r="CN32" s="67"/>
      <c r="CO32" s="67"/>
    </row>
    <row r="33" spans="1:93" customFormat="1" ht="40" customHeight="1" x14ac:dyDescent="0.55000000000000004">
      <c r="A33" s="77"/>
      <c r="B33" s="82" t="s">
        <v>272</v>
      </c>
      <c r="C33" s="82" t="s">
        <v>19</v>
      </c>
      <c r="D33" s="188" t="s">
        <v>169</v>
      </c>
      <c r="E33" s="188"/>
      <c r="F33" s="188"/>
      <c r="G33" s="188"/>
      <c r="H33" s="188"/>
      <c r="I33" s="188"/>
      <c r="J33" s="188"/>
      <c r="K33" s="173">
        <v>500</v>
      </c>
      <c r="L33" s="174"/>
      <c r="M33" s="174"/>
      <c r="N33" s="95" t="s">
        <v>100</v>
      </c>
      <c r="O33" s="91" t="s">
        <v>217</v>
      </c>
      <c r="P33" s="104" t="str">
        <f>IF(AND($K$18="",$K$19="",$K$20=""),"入力不要",IF(K33="","任意事項です。",""))</f>
        <v/>
      </c>
      <c r="Q33" s="73"/>
      <c r="R33" s="66"/>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c r="CG33" s="67"/>
      <c r="CH33" s="67"/>
      <c r="CI33" s="67"/>
      <c r="CJ33" s="67"/>
      <c r="CK33" s="67"/>
      <c r="CL33" s="67"/>
      <c r="CM33" s="67"/>
      <c r="CN33" s="67"/>
      <c r="CO33" s="67"/>
    </row>
    <row r="34" spans="1:93" customFormat="1" ht="40" customHeight="1" x14ac:dyDescent="0.55000000000000004">
      <c r="A34" s="77"/>
      <c r="B34" s="82" t="s">
        <v>273</v>
      </c>
      <c r="C34" s="82" t="s">
        <v>19</v>
      </c>
      <c r="D34" s="188" t="s">
        <v>185</v>
      </c>
      <c r="E34" s="188"/>
      <c r="F34" s="188"/>
      <c r="G34" s="188"/>
      <c r="H34" s="188"/>
      <c r="I34" s="188"/>
      <c r="J34" s="188"/>
      <c r="K34" s="173" t="s">
        <v>216</v>
      </c>
      <c r="L34" s="174"/>
      <c r="M34" s="174"/>
      <c r="N34" s="175"/>
      <c r="O34" s="83"/>
      <c r="P34" s="92" t="str">
        <f>IF(AND($K$18="",$K$19="",$K$20=""),"入力不要",IF(K34="","②③④の必須事項です。
記入してください。",""))</f>
        <v/>
      </c>
      <c r="Q34" s="73"/>
      <c r="R34" s="66"/>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c r="CG34" s="67"/>
      <c r="CH34" s="67"/>
      <c r="CI34" s="67"/>
      <c r="CJ34" s="67"/>
      <c r="CK34" s="67"/>
      <c r="CL34" s="67"/>
      <c r="CM34" s="67"/>
      <c r="CN34" s="67"/>
      <c r="CO34" s="67"/>
    </row>
    <row r="35" spans="1:93" customFormat="1" ht="40" customHeight="1" x14ac:dyDescent="0.55000000000000004">
      <c r="A35" s="77"/>
      <c r="B35" s="82" t="s">
        <v>274</v>
      </c>
      <c r="C35" s="82" t="s">
        <v>19</v>
      </c>
      <c r="D35" s="188" t="s">
        <v>186</v>
      </c>
      <c r="E35" s="188"/>
      <c r="F35" s="188"/>
      <c r="G35" s="188"/>
      <c r="H35" s="188"/>
      <c r="I35" s="188"/>
      <c r="J35" s="188"/>
      <c r="K35" s="173">
        <v>40</v>
      </c>
      <c r="L35" s="174"/>
      <c r="M35" s="174"/>
      <c r="N35" s="95" t="s">
        <v>137</v>
      </c>
      <c r="O35" s="83" t="s">
        <v>220</v>
      </c>
      <c r="P35" s="92" t="str">
        <f>IF(AND($K$18="",$K$19="",$K$20=""),"入力不要",IF(K35="","②③④の必須事項です。
記入してください。",""))</f>
        <v/>
      </c>
      <c r="Q35" s="73"/>
      <c r="R35" s="66"/>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c r="CG35" s="67"/>
      <c r="CH35" s="67"/>
      <c r="CI35" s="67"/>
      <c r="CJ35" s="67"/>
      <c r="CK35" s="67"/>
      <c r="CL35" s="67"/>
      <c r="CM35" s="67"/>
      <c r="CN35" s="67"/>
      <c r="CO35" s="67"/>
    </row>
    <row r="36" spans="1:93" customFormat="1" ht="40" customHeight="1" x14ac:dyDescent="0.55000000000000004">
      <c r="A36" s="77"/>
      <c r="B36" s="82" t="s">
        <v>275</v>
      </c>
      <c r="C36" s="82" t="s">
        <v>19</v>
      </c>
      <c r="D36" s="188" t="str">
        <f>"沿道整備道路"&amp;IF($AC$18=1,"（"&amp;IF(COUNTIF($K$4,"*環七*")=1,"環七","環八")&amp;"）","")&amp;"の路面中心からの高さを入力してください。"</f>
        <v>沿道整備道路（環七）の路面中心からの高さを入力してください。</v>
      </c>
      <c r="E36" s="188"/>
      <c r="F36" s="188"/>
      <c r="G36" s="188"/>
      <c r="H36" s="188"/>
      <c r="I36" s="188"/>
      <c r="J36" s="188"/>
      <c r="K36" s="229">
        <v>8.1999999999999993</v>
      </c>
      <c r="L36" s="230"/>
      <c r="M36" s="230"/>
      <c r="N36" s="95" t="s">
        <v>137</v>
      </c>
      <c r="O36" s="83" t="s">
        <v>220</v>
      </c>
      <c r="P36" s="92" t="str">
        <f>IF($AC$18=1,IF(AND($K$18="",$K$19="",$K$20=""),"入力不要",IF(K36="","②③④の必須事項です。
記入してください。","")),"入力不要")</f>
        <v/>
      </c>
      <c r="Q36" s="73"/>
      <c r="R36" s="66"/>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c r="CG36" s="67"/>
      <c r="CH36" s="67"/>
      <c r="CI36" s="67"/>
      <c r="CJ36" s="67"/>
      <c r="CK36" s="67"/>
      <c r="CL36" s="67"/>
      <c r="CM36" s="67"/>
      <c r="CN36" s="67"/>
      <c r="CO36" s="67"/>
    </row>
    <row r="37" spans="1:93" customFormat="1" ht="40" customHeight="1" x14ac:dyDescent="0.55000000000000004">
      <c r="A37" s="77"/>
      <c r="B37" s="82" t="s">
        <v>276</v>
      </c>
      <c r="C37" s="82" t="s">
        <v>19</v>
      </c>
      <c r="D37" s="170" t="str">
        <f>"届出部分の建築物の沿道整備道路"&amp;IF($AC$18=1,"（"&amp;IF(COUNTIF($K$4,"*環七*")=1,"環七","環八")&amp;"）","")&amp;"に面する部分の長さを入力してください。"</f>
        <v>届出部分の建築物の沿道整備道路（環七）に面する部分の長さを入力してください。</v>
      </c>
      <c r="E37" s="171"/>
      <c r="F37" s="171"/>
      <c r="G37" s="171"/>
      <c r="H37" s="171"/>
      <c r="I37" s="171"/>
      <c r="J37" s="172"/>
      <c r="K37" s="173">
        <v>10</v>
      </c>
      <c r="L37" s="174"/>
      <c r="M37" s="174"/>
      <c r="N37" s="95" t="s">
        <v>137</v>
      </c>
      <c r="O37" s="91" t="s">
        <v>250</v>
      </c>
      <c r="P37" s="104" t="str">
        <f>IF($AC$18=1,IF(AND($K$18="",$K$19="",$K$20=""),"入力不要",IF(K37="","任意事項です。","")),"入力不要")</f>
        <v/>
      </c>
      <c r="Q37" s="73"/>
      <c r="R37" s="66"/>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row>
    <row r="38" spans="1:93" customFormat="1" ht="40" customHeight="1" x14ac:dyDescent="0.55000000000000004">
      <c r="A38" s="77"/>
      <c r="B38" s="82" t="s">
        <v>277</v>
      </c>
      <c r="C38" s="82" t="s">
        <v>19</v>
      </c>
      <c r="D38" s="223" t="str">
        <f>"届出以外の部分の建築物の沿道整備道路"&amp;IF($AC$18=1,"（"&amp;IF(COUNTIF($K$4,"*環七*")=1,"環七","環八")&amp;"）","")&amp;"に面する部分の長さを入力してください。"</f>
        <v>届出以外の部分の建築物の沿道整備道路（環七）に面する部分の長さを入力してください。</v>
      </c>
      <c r="E38" s="224"/>
      <c r="F38" s="224"/>
      <c r="G38" s="224"/>
      <c r="H38" s="224"/>
      <c r="I38" s="224"/>
      <c r="J38" s="225"/>
      <c r="K38" s="173">
        <v>1</v>
      </c>
      <c r="L38" s="174"/>
      <c r="M38" s="174"/>
      <c r="N38" s="95" t="s">
        <v>137</v>
      </c>
      <c r="O38" s="83" t="s">
        <v>220</v>
      </c>
      <c r="P38" s="104" t="str">
        <f>IF($AC$18=1,IF(AND($K$18="",$K$19="",$K$20=""),"入力不要",IF(K38="","任意事項です。","")),"入力不要")</f>
        <v/>
      </c>
      <c r="Q38" s="73"/>
      <c r="R38" s="66"/>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c r="CG38" s="67"/>
      <c r="CH38" s="67"/>
      <c r="CI38" s="67"/>
      <c r="CJ38" s="67"/>
      <c r="CK38" s="67"/>
      <c r="CL38" s="67"/>
      <c r="CM38" s="67"/>
      <c r="CN38" s="67"/>
      <c r="CO38" s="67"/>
    </row>
    <row r="39" spans="1:93" customFormat="1" ht="40" customHeight="1" x14ac:dyDescent="0.55000000000000004">
      <c r="A39" s="77"/>
      <c r="B39" s="82" t="s">
        <v>278</v>
      </c>
      <c r="C39" s="82" t="s">
        <v>19</v>
      </c>
      <c r="D39" s="170" t="str">
        <f>"敷地の沿道整備道路"&amp;IF($AC$18=1,"（"&amp;IF(COUNTIF($K$4,"*環七*")=1,"環七","環八")&amp;"）","")&amp;"に接する部分の長さを入力してください。"</f>
        <v>敷地の沿道整備道路（環七）に接する部分の長さを入力してください。</v>
      </c>
      <c r="E39" s="171"/>
      <c r="F39" s="171"/>
      <c r="G39" s="171"/>
      <c r="H39" s="171"/>
      <c r="I39" s="171"/>
      <c r="J39" s="172"/>
      <c r="K39" s="173">
        <v>18</v>
      </c>
      <c r="L39" s="174"/>
      <c r="M39" s="174"/>
      <c r="N39" s="95" t="s">
        <v>137</v>
      </c>
      <c r="O39" s="91" t="s">
        <v>249</v>
      </c>
      <c r="P39" s="104" t="str">
        <f>IF($AC$18=1,IF(AND($K$18="",$K$19="",$K$20=""),"入力不要",IF(K39="","任意事項です。","")),"入力不要")</f>
        <v/>
      </c>
      <c r="Q39" s="73"/>
      <c r="R39" s="66"/>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c r="CG39" s="67"/>
      <c r="CH39" s="67"/>
      <c r="CI39" s="67"/>
      <c r="CJ39" s="67"/>
      <c r="CK39" s="67"/>
      <c r="CL39" s="67"/>
      <c r="CM39" s="67"/>
      <c r="CN39" s="67"/>
      <c r="CO39" s="67"/>
    </row>
    <row r="40" spans="1:93" customFormat="1" ht="40" customHeight="1" x14ac:dyDescent="0.55000000000000004">
      <c r="A40" s="77"/>
      <c r="B40" s="82" t="s">
        <v>279</v>
      </c>
      <c r="C40" s="82" t="s">
        <v>19</v>
      </c>
      <c r="D40" s="188" t="s">
        <v>187</v>
      </c>
      <c r="E40" s="188"/>
      <c r="F40" s="188"/>
      <c r="G40" s="188"/>
      <c r="H40" s="188"/>
      <c r="I40" s="188"/>
      <c r="J40" s="188"/>
      <c r="K40" s="196"/>
      <c r="L40" s="197"/>
      <c r="M40" s="197"/>
      <c r="N40" s="70" t="s">
        <v>100</v>
      </c>
      <c r="O40" s="71" t="s">
        <v>152</v>
      </c>
      <c r="P40" s="94" t="s">
        <v>193</v>
      </c>
      <c r="Q40" s="73"/>
      <c r="R40" s="66"/>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c r="CG40" s="67"/>
      <c r="CH40" s="67"/>
      <c r="CI40" s="67"/>
      <c r="CJ40" s="67"/>
      <c r="CK40" s="67"/>
      <c r="CL40" s="67"/>
      <c r="CM40" s="67"/>
      <c r="CN40" s="67"/>
      <c r="CO40" s="67"/>
    </row>
    <row r="41" spans="1:93" customFormat="1" ht="40" customHeight="1" x14ac:dyDescent="0.55000000000000004">
      <c r="A41" s="77"/>
      <c r="B41" s="82" t="s">
        <v>280</v>
      </c>
      <c r="C41" s="82" t="s">
        <v>19</v>
      </c>
      <c r="D41" s="188" t="s">
        <v>188</v>
      </c>
      <c r="E41" s="188"/>
      <c r="F41" s="188"/>
      <c r="G41" s="188"/>
      <c r="H41" s="188"/>
      <c r="I41" s="188"/>
      <c r="J41" s="188"/>
      <c r="K41" s="193" t="s">
        <v>317</v>
      </c>
      <c r="L41" s="194"/>
      <c r="M41" s="194"/>
      <c r="N41" s="195"/>
      <c r="O41" s="91" t="s">
        <v>149</v>
      </c>
      <c r="P41" s="92" t="str">
        <f>IF(AND($K$18="",$K$19="",$K$20=""),"入力不要",IF(K41="","②③④の必須事項です。
記入してください。",""))</f>
        <v/>
      </c>
      <c r="Q41" s="73"/>
      <c r="R41" s="66"/>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c r="CG41" s="67"/>
      <c r="CH41" s="67"/>
      <c r="CI41" s="67"/>
      <c r="CJ41" s="67"/>
      <c r="CK41" s="67"/>
      <c r="CL41" s="67"/>
      <c r="CM41" s="67"/>
      <c r="CN41" s="67"/>
      <c r="CO41" s="67"/>
    </row>
    <row r="42" spans="1:93" customFormat="1" ht="40" customHeight="1" x14ac:dyDescent="0.55000000000000004">
      <c r="A42" s="77"/>
      <c r="B42" s="82" t="s">
        <v>281</v>
      </c>
      <c r="C42" s="82" t="s">
        <v>22</v>
      </c>
      <c r="D42" s="188" t="s">
        <v>189</v>
      </c>
      <c r="E42" s="188"/>
      <c r="F42" s="188"/>
      <c r="G42" s="188"/>
      <c r="H42" s="188"/>
      <c r="I42" s="188"/>
      <c r="J42" s="188"/>
      <c r="K42" s="173">
        <v>500</v>
      </c>
      <c r="L42" s="174"/>
      <c r="M42" s="174"/>
      <c r="N42" s="95" t="s">
        <v>100</v>
      </c>
      <c r="O42" s="83" t="s">
        <v>220</v>
      </c>
      <c r="P42" s="92" t="str">
        <f>IF($K$19="","入力不要",IF(K42="","③の必須事項です。
記入してください。",""))</f>
        <v/>
      </c>
      <c r="Q42" s="73"/>
      <c r="R42" s="66"/>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c r="CG42" s="67"/>
      <c r="CH42" s="67"/>
      <c r="CI42" s="67"/>
      <c r="CJ42" s="67"/>
      <c r="CK42" s="67"/>
      <c r="CL42" s="67"/>
      <c r="CM42" s="67"/>
      <c r="CN42" s="67"/>
      <c r="CO42" s="67"/>
    </row>
    <row r="43" spans="1:93" customFormat="1" ht="40" customHeight="1" x14ac:dyDescent="0.55000000000000004">
      <c r="A43" s="77"/>
      <c r="B43" s="82" t="s">
        <v>282</v>
      </c>
      <c r="C43" s="82" t="s">
        <v>22</v>
      </c>
      <c r="D43" s="188" t="s">
        <v>190</v>
      </c>
      <c r="E43" s="188"/>
      <c r="F43" s="188"/>
      <c r="G43" s="188"/>
      <c r="H43" s="188"/>
      <c r="I43" s="188"/>
      <c r="J43" s="188"/>
      <c r="K43" s="173" t="s">
        <v>218</v>
      </c>
      <c r="L43" s="174"/>
      <c r="M43" s="174"/>
      <c r="N43" s="175"/>
      <c r="O43" s="83"/>
      <c r="P43" s="92" t="str">
        <f t="shared" ref="P43:P44" si="0">IF($K$19="","入力不要",IF(K43="","③の必須事項です。
記入してください。",""))</f>
        <v/>
      </c>
      <c r="Q43" s="73"/>
      <c r="R43" s="66"/>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N43" s="67"/>
      <c r="BO43" s="67"/>
      <c r="BP43" s="67"/>
      <c r="BQ43" s="67"/>
      <c r="BR43" s="67"/>
      <c r="BS43" s="67"/>
      <c r="BT43" s="67"/>
      <c r="BU43" s="67"/>
      <c r="BV43" s="67"/>
      <c r="BW43" s="67"/>
      <c r="BX43" s="67"/>
      <c r="BY43" s="67"/>
      <c r="BZ43" s="67"/>
      <c r="CA43" s="67"/>
      <c r="CB43" s="67"/>
      <c r="CC43" s="67"/>
      <c r="CD43" s="67"/>
      <c r="CE43" s="67"/>
      <c r="CF43" s="67"/>
      <c r="CG43" s="67"/>
      <c r="CH43" s="67"/>
      <c r="CI43" s="67"/>
      <c r="CJ43" s="67"/>
      <c r="CK43" s="67"/>
      <c r="CL43" s="67"/>
      <c r="CM43" s="67"/>
      <c r="CN43" s="67"/>
      <c r="CO43" s="67"/>
    </row>
    <row r="44" spans="1:93" customFormat="1" ht="40" customHeight="1" x14ac:dyDescent="0.55000000000000004">
      <c r="A44" s="77"/>
      <c r="B44" s="82" t="s">
        <v>283</v>
      </c>
      <c r="C44" s="82" t="s">
        <v>22</v>
      </c>
      <c r="D44" s="188" t="s">
        <v>191</v>
      </c>
      <c r="E44" s="188"/>
      <c r="F44" s="188"/>
      <c r="G44" s="188"/>
      <c r="H44" s="188"/>
      <c r="I44" s="188"/>
      <c r="J44" s="188"/>
      <c r="K44" s="173" t="s">
        <v>216</v>
      </c>
      <c r="L44" s="174"/>
      <c r="M44" s="174"/>
      <c r="N44" s="175"/>
      <c r="O44" s="83"/>
      <c r="P44" s="92" t="str">
        <f t="shared" si="0"/>
        <v/>
      </c>
      <c r="Q44" s="73"/>
      <c r="R44" s="66"/>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c r="CA44" s="67"/>
      <c r="CB44" s="67"/>
      <c r="CC44" s="67"/>
      <c r="CD44" s="67"/>
      <c r="CE44" s="67"/>
      <c r="CF44" s="67"/>
      <c r="CG44" s="67"/>
      <c r="CH44" s="67"/>
      <c r="CI44" s="67"/>
      <c r="CJ44" s="67"/>
      <c r="CK44" s="67"/>
      <c r="CL44" s="67"/>
      <c r="CM44" s="67"/>
      <c r="CN44" s="67"/>
      <c r="CO44" s="67"/>
    </row>
    <row r="45" spans="1:93" customFormat="1" ht="40" customHeight="1" x14ac:dyDescent="0.55000000000000004">
      <c r="A45" s="77"/>
      <c r="B45" s="82" t="s">
        <v>284</v>
      </c>
      <c r="C45" s="82" t="s">
        <v>23</v>
      </c>
      <c r="D45" s="188" t="s">
        <v>192</v>
      </c>
      <c r="E45" s="188"/>
      <c r="F45" s="188"/>
      <c r="G45" s="188"/>
      <c r="H45" s="188"/>
      <c r="I45" s="188"/>
      <c r="J45" s="188"/>
      <c r="K45" s="173" t="s">
        <v>219</v>
      </c>
      <c r="L45" s="174"/>
      <c r="M45" s="174"/>
      <c r="N45" s="175"/>
      <c r="O45" s="83"/>
      <c r="P45" s="92" t="str">
        <f>IF($K$20="","入力不要",IF(K45="","④の必須事項です。
記入してください。",""))</f>
        <v/>
      </c>
      <c r="Q45" s="73"/>
      <c r="R45" s="66"/>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c r="CG45" s="67"/>
      <c r="CH45" s="67"/>
      <c r="CI45" s="67"/>
      <c r="CJ45" s="67"/>
      <c r="CK45" s="67"/>
      <c r="CL45" s="67"/>
      <c r="CM45" s="67"/>
      <c r="CN45" s="67"/>
      <c r="CO45" s="67"/>
    </row>
    <row r="46" spans="1:93" customFormat="1" ht="40" customHeight="1" x14ac:dyDescent="0.55000000000000004">
      <c r="A46" s="77"/>
      <c r="B46" s="82" t="s">
        <v>285</v>
      </c>
      <c r="C46" s="82" t="s">
        <v>194</v>
      </c>
      <c r="D46" s="188" t="s">
        <v>198</v>
      </c>
      <c r="E46" s="188"/>
      <c r="F46" s="188"/>
      <c r="G46" s="188"/>
      <c r="H46" s="188"/>
      <c r="I46" s="188"/>
      <c r="J46" s="188"/>
      <c r="K46" s="173">
        <v>400</v>
      </c>
      <c r="L46" s="174"/>
      <c r="M46" s="174"/>
      <c r="N46" s="84"/>
      <c r="O46" s="83" t="s">
        <v>220</v>
      </c>
      <c r="P46" s="92" t="str">
        <f>IF($K$21="","入力不要",IF(K46="","⑤の必須事項です。
記入してください。",""))</f>
        <v/>
      </c>
      <c r="Q46" s="73"/>
      <c r="R46" s="66"/>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c r="CG46" s="67"/>
      <c r="CH46" s="67"/>
      <c r="CI46" s="67"/>
      <c r="CJ46" s="67"/>
      <c r="CK46" s="67"/>
      <c r="CL46" s="67"/>
      <c r="CM46" s="67"/>
      <c r="CN46" s="67"/>
      <c r="CO46" s="67"/>
    </row>
    <row r="47" spans="1:93" customFormat="1" ht="40" customHeight="1" x14ac:dyDescent="0.55000000000000004">
      <c r="A47" s="77"/>
      <c r="B47" s="100"/>
      <c r="C47" s="101"/>
      <c r="D47" s="101"/>
      <c r="E47" s="101"/>
      <c r="F47" s="101"/>
      <c r="G47" s="101"/>
      <c r="H47" s="101"/>
      <c r="I47" s="101"/>
      <c r="J47" s="101"/>
      <c r="K47" s="101"/>
      <c r="L47" s="101"/>
      <c r="M47" s="101"/>
      <c r="N47" s="101"/>
      <c r="O47" s="101"/>
      <c r="P47" s="102"/>
      <c r="Q47" s="73"/>
      <c r="R47" s="66"/>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row>
    <row r="48" spans="1:93" customFormat="1" ht="40" customHeight="1" x14ac:dyDescent="0.55000000000000004">
      <c r="A48" s="77"/>
      <c r="B48" s="82" t="s">
        <v>286</v>
      </c>
      <c r="C48" s="170" t="s">
        <v>195</v>
      </c>
      <c r="D48" s="171"/>
      <c r="E48" s="171"/>
      <c r="F48" s="171"/>
      <c r="G48" s="171"/>
      <c r="H48" s="171"/>
      <c r="I48" s="171"/>
      <c r="J48" s="172"/>
      <c r="K48" s="173" t="s">
        <v>215</v>
      </c>
      <c r="L48" s="174"/>
      <c r="M48" s="174"/>
      <c r="N48" s="175"/>
      <c r="O48" s="96"/>
      <c r="P48" s="92" t="str">
        <f t="shared" ref="P48:P50" si="1">IF(K48="","必須事項です。
記入してください。","")</f>
        <v/>
      </c>
      <c r="Q48" s="73"/>
      <c r="R48" s="66"/>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row>
    <row r="49" spans="1:93" customFormat="1" ht="40" customHeight="1" x14ac:dyDescent="0.55000000000000004">
      <c r="A49" s="77"/>
      <c r="B49" s="82" t="s">
        <v>287</v>
      </c>
      <c r="C49" s="170" t="s">
        <v>196</v>
      </c>
      <c r="D49" s="171"/>
      <c r="E49" s="171"/>
      <c r="F49" s="171"/>
      <c r="G49" s="171"/>
      <c r="H49" s="171"/>
      <c r="I49" s="171"/>
      <c r="J49" s="172"/>
      <c r="K49" s="173" t="s">
        <v>318</v>
      </c>
      <c r="L49" s="174"/>
      <c r="M49" s="174"/>
      <c r="N49" s="175"/>
      <c r="O49" s="96"/>
      <c r="P49" s="92" t="str">
        <f t="shared" si="1"/>
        <v/>
      </c>
      <c r="Q49" s="73"/>
      <c r="R49" s="66"/>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c r="CG49" s="67"/>
      <c r="CH49" s="67"/>
      <c r="CI49" s="67"/>
      <c r="CJ49" s="67"/>
      <c r="CK49" s="67"/>
      <c r="CL49" s="67"/>
      <c r="CM49" s="67"/>
      <c r="CN49" s="67"/>
      <c r="CO49" s="67"/>
    </row>
    <row r="50" spans="1:93" customFormat="1" ht="40" customHeight="1" x14ac:dyDescent="0.55000000000000004">
      <c r="A50" s="77"/>
      <c r="B50" s="82" t="s">
        <v>288</v>
      </c>
      <c r="C50" s="170" t="s">
        <v>197</v>
      </c>
      <c r="D50" s="171"/>
      <c r="E50" s="171"/>
      <c r="F50" s="171"/>
      <c r="G50" s="171"/>
      <c r="H50" s="171"/>
      <c r="I50" s="171"/>
      <c r="J50" s="172"/>
      <c r="K50" s="173" t="s">
        <v>98</v>
      </c>
      <c r="L50" s="174"/>
      <c r="M50" s="174"/>
      <c r="N50" s="175"/>
      <c r="O50" s="84"/>
      <c r="P50" s="92" t="str">
        <f t="shared" si="1"/>
        <v/>
      </c>
      <c r="Q50" s="73"/>
      <c r="R50" s="66"/>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N50" s="67"/>
      <c r="BO50" s="67"/>
      <c r="BP50" s="67"/>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row>
    <row r="51" spans="1:93" s="75" customFormat="1" ht="40" customHeight="1" x14ac:dyDescent="0.55000000000000004">
      <c r="A51" s="79"/>
      <c r="B51" s="179"/>
      <c r="C51" s="231"/>
      <c r="D51" s="231"/>
      <c r="E51" s="231"/>
      <c r="F51" s="231"/>
      <c r="G51" s="231"/>
      <c r="H51" s="231"/>
      <c r="I51" s="231"/>
      <c r="J51" s="231"/>
      <c r="K51" s="231"/>
      <c r="L51" s="231"/>
      <c r="M51" s="231"/>
      <c r="N51" s="231"/>
      <c r="O51" s="231"/>
      <c r="R51" s="79"/>
    </row>
    <row r="52" spans="1:93" s="75" customFormat="1" ht="40" customHeight="1" thickBot="1" x14ac:dyDescent="0.6">
      <c r="A52" s="74"/>
      <c r="B52" s="232"/>
      <c r="C52" s="233"/>
      <c r="D52" s="233"/>
      <c r="E52" s="233"/>
      <c r="F52" s="233"/>
      <c r="G52" s="233"/>
      <c r="H52" s="233"/>
      <c r="I52" s="233"/>
      <c r="J52" s="233"/>
      <c r="K52" s="233"/>
      <c r="L52" s="233"/>
      <c r="M52" s="233"/>
      <c r="N52" s="73"/>
      <c r="R52" s="79"/>
    </row>
    <row r="53" spans="1:93" ht="40" customHeight="1" thickTop="1" x14ac:dyDescent="0.55000000000000004">
      <c r="A53" s="72"/>
      <c r="B53" s="72"/>
      <c r="C53" s="72"/>
      <c r="D53" s="72"/>
      <c r="E53" s="72"/>
      <c r="F53" s="72"/>
      <c r="G53" s="72"/>
      <c r="H53" s="72"/>
      <c r="I53" s="72"/>
      <c r="J53" s="72"/>
      <c r="K53" s="72"/>
      <c r="L53" s="72"/>
      <c r="M53" s="72"/>
      <c r="N53" s="72"/>
      <c r="O53" s="72"/>
      <c r="P53" s="72"/>
    </row>
  </sheetData>
  <sheetProtection algorithmName="SHA-512" hashValue="dVqdZNvxUC4IurC0xUnoAeAM6Di9zxrusH01GqLQ+1mClNqVJ0VakGs2GQkqFH7zeNID8oCW/moV2FGc2KaQfQ==" saltValue="xQDifym8JrkHA46ajiJL+g==" spinCount="100000" sheet="1" objects="1" scenarios="1"/>
  <mergeCells count="101">
    <mergeCell ref="K1:O1"/>
    <mergeCell ref="B51:O51"/>
    <mergeCell ref="B52:M52"/>
    <mergeCell ref="C48:J48"/>
    <mergeCell ref="K48:N48"/>
    <mergeCell ref="C49:J49"/>
    <mergeCell ref="K49:N49"/>
    <mergeCell ref="C50:J50"/>
    <mergeCell ref="K50:N50"/>
    <mergeCell ref="D44:J44"/>
    <mergeCell ref="K44:N44"/>
    <mergeCell ref="D45:J45"/>
    <mergeCell ref="K45:N45"/>
    <mergeCell ref="D46:J46"/>
    <mergeCell ref="K46:M46"/>
    <mergeCell ref="D41:J41"/>
    <mergeCell ref="K41:N41"/>
    <mergeCell ref="D42:J42"/>
    <mergeCell ref="K42:M42"/>
    <mergeCell ref="D43:J43"/>
    <mergeCell ref="K43:N43"/>
    <mergeCell ref="D38:J38"/>
    <mergeCell ref="K38:M38"/>
    <mergeCell ref="D39:J39"/>
    <mergeCell ref="K39:M39"/>
    <mergeCell ref="D40:J40"/>
    <mergeCell ref="K40:M40"/>
    <mergeCell ref="D35:J35"/>
    <mergeCell ref="K35:M35"/>
    <mergeCell ref="D36:J36"/>
    <mergeCell ref="K36:M36"/>
    <mergeCell ref="D37:J37"/>
    <mergeCell ref="K37:M37"/>
    <mergeCell ref="D32:J32"/>
    <mergeCell ref="K32:M32"/>
    <mergeCell ref="D33:J33"/>
    <mergeCell ref="K33:M33"/>
    <mergeCell ref="D34:J34"/>
    <mergeCell ref="K34:N34"/>
    <mergeCell ref="D29:J29"/>
    <mergeCell ref="K29:M29"/>
    <mergeCell ref="D30:J30"/>
    <mergeCell ref="K30:M30"/>
    <mergeCell ref="D31:J31"/>
    <mergeCell ref="K31:M31"/>
    <mergeCell ref="P25:P26"/>
    <mergeCell ref="K26:L26"/>
    <mergeCell ref="M26:N26"/>
    <mergeCell ref="D27:J27"/>
    <mergeCell ref="K27:M27"/>
    <mergeCell ref="D28:J28"/>
    <mergeCell ref="K28:M28"/>
    <mergeCell ref="B25:B26"/>
    <mergeCell ref="C25:C26"/>
    <mergeCell ref="D25:J26"/>
    <mergeCell ref="K25:L25"/>
    <mergeCell ref="M25:N25"/>
    <mergeCell ref="O25:O26"/>
    <mergeCell ref="L20:N20"/>
    <mergeCell ref="L21:N21"/>
    <mergeCell ref="B23:J23"/>
    <mergeCell ref="K23:P23"/>
    <mergeCell ref="D24:J24"/>
    <mergeCell ref="K24:M24"/>
    <mergeCell ref="L9:N9"/>
    <mergeCell ref="O15:O16"/>
    <mergeCell ref="P15:P16"/>
    <mergeCell ref="L16:M16"/>
    <mergeCell ref="B17:B21"/>
    <mergeCell ref="C17:J21"/>
    <mergeCell ref="L17:N17"/>
    <mergeCell ref="O17:O21"/>
    <mergeCell ref="P17:P21"/>
    <mergeCell ref="L18:N18"/>
    <mergeCell ref="L19:N19"/>
    <mergeCell ref="B15:B16"/>
    <mergeCell ref="C15:J16"/>
    <mergeCell ref="L15:M15"/>
    <mergeCell ref="C13:J13"/>
    <mergeCell ref="K13:N13"/>
    <mergeCell ref="C14:J14"/>
    <mergeCell ref="K14:M14"/>
    <mergeCell ref="B2:P2"/>
    <mergeCell ref="C3:J3"/>
    <mergeCell ref="K3:N3"/>
    <mergeCell ref="C4:J4"/>
    <mergeCell ref="K4:N4"/>
    <mergeCell ref="C5:J5"/>
    <mergeCell ref="K5:N5"/>
    <mergeCell ref="C6:J6"/>
    <mergeCell ref="K6:N6"/>
    <mergeCell ref="C10:J10"/>
    <mergeCell ref="L10:N10"/>
    <mergeCell ref="C11:J11"/>
    <mergeCell ref="L11:N11"/>
    <mergeCell ref="C12:J12"/>
    <mergeCell ref="K12:N12"/>
    <mergeCell ref="B7:B9"/>
    <mergeCell ref="C7:J9"/>
    <mergeCell ref="L7:N7"/>
    <mergeCell ref="L8:N8"/>
  </mergeCells>
  <phoneticPr fontId="1"/>
  <conditionalFormatting sqref="K24:O24">
    <cfRule type="expression" dxfId="18" priority="9">
      <formula>$K$17=""</formula>
    </cfRule>
  </conditionalFormatting>
  <conditionalFormatting sqref="K25:O26">
    <cfRule type="expression" dxfId="17" priority="8">
      <formula>AND($K$18="",$K$20="")</formula>
    </cfRule>
  </conditionalFormatting>
  <conditionalFormatting sqref="K27:O41">
    <cfRule type="expression" dxfId="16" priority="7">
      <formula>AND($K$18="",$K$19="",$K$20="")</formula>
    </cfRule>
  </conditionalFormatting>
  <conditionalFormatting sqref="K36:O39">
    <cfRule type="expression" dxfId="15" priority="2">
      <formula>$AC$18=0</formula>
    </cfRule>
  </conditionalFormatting>
  <conditionalFormatting sqref="K42:O44">
    <cfRule type="expression" dxfId="14" priority="6">
      <formula>$K$19=""</formula>
    </cfRule>
  </conditionalFormatting>
  <conditionalFormatting sqref="K45:O45">
    <cfRule type="expression" dxfId="13" priority="4">
      <formula>$K$20=""</formula>
    </cfRule>
  </conditionalFormatting>
  <conditionalFormatting sqref="K46:O46">
    <cfRule type="expression" dxfId="12" priority="5">
      <formula>$K$21=""</formula>
    </cfRule>
  </conditionalFormatting>
  <conditionalFormatting sqref="P29 P31:P33 P37:P39">
    <cfRule type="expression" dxfId="11" priority="3">
      <formula>AND($K$18="",$K$19="",$K$20="")</formula>
    </cfRule>
  </conditionalFormatting>
  <conditionalFormatting sqref="P37:P39">
    <cfRule type="expression" dxfId="10" priority="1">
      <formula>$AC$18=0</formula>
    </cfRule>
  </conditionalFormatting>
  <dataValidations count="4">
    <dataValidation type="list" allowBlank="1" showInputMessage="1" showErrorMessage="1" sqref="K4:N4" xr:uid="{5285CFB0-A50C-463E-B6A8-3827BD6BF12C}">
      <formula1>OFFSET($AA$4,,,COUNTA($AA$4:$AA$17))</formula1>
    </dataValidation>
    <dataValidation type="list" allowBlank="1" showInputMessage="1" showErrorMessage="1" sqref="M26:N26" xr:uid="{ACDBCD80-3AE7-4F53-8A47-1A7E9A291AE4}">
      <formula1>$X$23:$X$26</formula1>
    </dataValidation>
    <dataValidation type="list" allowBlank="1" showInputMessage="1" showErrorMessage="1" sqref="M25:N25" xr:uid="{38AE1DBD-62BC-46A6-9621-095117024D0C}">
      <formula1>$W$23:$W$26</formula1>
    </dataValidation>
    <dataValidation type="list" allowBlank="1" showInputMessage="1" showErrorMessage="1" sqref="K17:K21" xr:uid="{45E0D2E6-FB0A-4822-9E8C-21CEF070B1A3}">
      <formula1>"○"</formula1>
    </dataValidation>
  </dataValidations>
  <pageMargins left="0.7" right="0.7" top="0.75" bottom="0.75" header="0.3" footer="0.3"/>
  <pageSetup paperSize="9" scale="32" orientation="portrait" r:id="rId1"/>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EC2A4-705C-4840-BE6A-D32DBAB3D274}">
  <sheetPr codeName="Sheet4"/>
  <dimension ref="A1:AG49"/>
  <sheetViews>
    <sheetView workbookViewId="0"/>
  </sheetViews>
  <sheetFormatPr defaultRowHeight="18" x14ac:dyDescent="0.55000000000000004"/>
  <cols>
    <col min="1" max="1" width="2.25" customWidth="1"/>
    <col min="2" max="2" width="2.58203125" customWidth="1"/>
    <col min="3" max="3" width="6.58203125" customWidth="1"/>
    <col min="4" max="4" width="4.5" customWidth="1"/>
    <col min="5" max="5" width="16.5" customWidth="1"/>
    <col min="6" max="6" width="6.08203125" customWidth="1"/>
    <col min="7" max="7" width="4.25" customWidth="1"/>
    <col min="8" max="8" width="13.33203125" customWidth="1"/>
    <col min="9" max="9" width="2.33203125" customWidth="1"/>
    <col min="10" max="10" width="12.83203125" customWidth="1"/>
    <col min="11" max="11" width="3" customWidth="1"/>
    <col min="12" max="12" width="10.83203125" customWidth="1"/>
    <col min="13" max="13" width="3.08203125" customWidth="1"/>
    <col min="14" max="14" width="1.83203125" customWidth="1"/>
  </cols>
  <sheetData>
    <row r="1" spans="1:26" x14ac:dyDescent="0.55000000000000004">
      <c r="A1" s="1"/>
      <c r="B1" s="2"/>
      <c r="C1" s="2"/>
      <c r="D1" s="2"/>
      <c r="E1" s="2"/>
      <c r="F1" s="2"/>
      <c r="G1" s="2"/>
      <c r="H1" s="2"/>
      <c r="I1" s="2"/>
      <c r="J1" s="2"/>
      <c r="K1" s="2"/>
      <c r="L1" s="2"/>
      <c r="M1" s="2"/>
      <c r="N1" s="3"/>
    </row>
    <row r="2" spans="1:26" x14ac:dyDescent="0.55000000000000004">
      <c r="A2" s="4"/>
      <c r="B2" s="5" t="s">
        <v>24</v>
      </c>
      <c r="C2" s="5"/>
      <c r="D2" s="5"/>
      <c r="E2" s="5"/>
      <c r="F2" s="5"/>
      <c r="G2" s="5"/>
      <c r="H2" s="5"/>
      <c r="I2" s="5"/>
      <c r="J2" s="5"/>
      <c r="K2" s="5"/>
      <c r="L2" s="6"/>
      <c r="M2" s="6"/>
      <c r="N2" s="7"/>
    </row>
    <row r="3" spans="1:26" x14ac:dyDescent="0.55000000000000004">
      <c r="A3" s="234" t="s">
        <v>25</v>
      </c>
      <c r="B3" s="235"/>
      <c r="C3" s="235"/>
      <c r="D3" s="235"/>
      <c r="E3" s="235"/>
      <c r="F3" s="235"/>
      <c r="G3" s="235"/>
      <c r="H3" s="235"/>
      <c r="I3" s="235"/>
      <c r="J3" s="235"/>
      <c r="K3" s="235"/>
      <c r="L3" s="235"/>
      <c r="M3" s="235"/>
      <c r="N3" s="236"/>
    </row>
    <row r="4" spans="1:26" x14ac:dyDescent="0.55000000000000004">
      <c r="A4" s="10"/>
      <c r="B4" s="11" t="s">
        <v>26</v>
      </c>
      <c r="C4" s="11"/>
      <c r="D4" s="11"/>
      <c r="E4" s="11"/>
      <c r="F4" s="11"/>
      <c r="G4" s="11"/>
      <c r="H4" s="11" t="s">
        <v>103</v>
      </c>
      <c r="I4" s="11"/>
      <c r="J4" s="237">
        <v>46113</v>
      </c>
      <c r="K4" s="238"/>
      <c r="L4" s="239"/>
      <c r="M4" t="s">
        <v>114</v>
      </c>
      <c r="N4" s="13"/>
    </row>
    <row r="5" spans="1:26" x14ac:dyDescent="0.55000000000000004">
      <c r="A5" s="10"/>
      <c r="B5" s="9"/>
      <c r="C5" s="9"/>
      <c r="D5" s="9"/>
      <c r="E5" s="240" t="s">
        <v>27</v>
      </c>
      <c r="F5" s="240"/>
      <c r="G5" s="241"/>
      <c r="H5" s="9" t="s">
        <v>104</v>
      </c>
      <c r="I5" s="9"/>
      <c r="J5" s="242" t="s">
        <v>138</v>
      </c>
      <c r="K5" s="243"/>
      <c r="L5" s="244"/>
      <c r="M5" s="11"/>
      <c r="N5" s="14"/>
    </row>
    <row r="6" spans="1:26" x14ac:dyDescent="0.55000000000000004">
      <c r="A6" s="10"/>
      <c r="B6" s="9"/>
      <c r="C6" s="9"/>
      <c r="D6" s="9"/>
      <c r="E6" s="240"/>
      <c r="F6" s="240"/>
      <c r="G6" s="241"/>
      <c r="H6" s="9"/>
      <c r="I6" s="9"/>
      <c r="J6" s="245"/>
      <c r="K6" s="246"/>
      <c r="L6" s="246"/>
      <c r="M6" s="44"/>
      <c r="N6" s="14"/>
    </row>
    <row r="7" spans="1:26" x14ac:dyDescent="0.55000000000000004">
      <c r="A7" s="10"/>
      <c r="B7" s="9"/>
      <c r="C7" s="9"/>
      <c r="D7" s="9"/>
      <c r="E7" s="240"/>
      <c r="F7" s="240"/>
      <c r="G7" s="241"/>
      <c r="H7" s="9" t="s">
        <v>105</v>
      </c>
      <c r="I7" s="9"/>
      <c r="J7" s="290" t="s">
        <v>139</v>
      </c>
      <c r="K7" s="291"/>
      <c r="L7" s="292"/>
      <c r="M7" s="44" t="s">
        <v>109</v>
      </c>
      <c r="N7" s="14"/>
      <c r="P7" t="s">
        <v>112</v>
      </c>
    </row>
    <row r="8" spans="1:26" x14ac:dyDescent="0.55000000000000004">
      <c r="A8" s="10"/>
      <c r="B8" s="9"/>
      <c r="C8" s="9"/>
      <c r="D8" s="9"/>
      <c r="E8" s="240"/>
      <c r="F8" s="240"/>
      <c r="G8" s="241"/>
      <c r="H8" s="9"/>
      <c r="I8" s="46"/>
      <c r="J8" s="290" t="s">
        <v>140</v>
      </c>
      <c r="K8" s="291"/>
      <c r="L8" s="292"/>
      <c r="M8" s="44" t="s">
        <v>110</v>
      </c>
      <c r="N8" s="14"/>
    </row>
    <row r="9" spans="1:26" x14ac:dyDescent="0.55000000000000004">
      <c r="A9" s="10"/>
      <c r="B9" s="9"/>
      <c r="C9" s="9"/>
      <c r="D9" s="9"/>
      <c r="E9" s="240"/>
      <c r="F9" s="240"/>
      <c r="G9" s="241"/>
      <c r="H9" s="9"/>
      <c r="I9" s="9"/>
      <c r="J9" s="290" t="s">
        <v>141</v>
      </c>
      <c r="K9" s="291"/>
      <c r="L9" s="292"/>
      <c r="M9" s="44" t="s">
        <v>111</v>
      </c>
      <c r="N9" s="14"/>
    </row>
    <row r="10" spans="1:26" x14ac:dyDescent="0.55000000000000004">
      <c r="A10" s="10"/>
      <c r="B10" s="9"/>
      <c r="C10" s="9"/>
      <c r="D10" s="9"/>
      <c r="E10" s="240"/>
      <c r="F10" s="240"/>
      <c r="G10" s="241"/>
      <c r="H10" s="9"/>
      <c r="I10" s="9"/>
      <c r="J10" s="45"/>
      <c r="K10" s="45"/>
      <c r="L10" s="45"/>
      <c r="M10" s="11"/>
      <c r="N10" s="14"/>
    </row>
    <row r="11" spans="1:26" x14ac:dyDescent="0.55000000000000004">
      <c r="A11" s="10"/>
      <c r="B11" s="9"/>
      <c r="C11" s="9"/>
      <c r="D11" s="9"/>
      <c r="E11" s="8"/>
      <c r="F11" s="8"/>
      <c r="G11" s="8"/>
      <c r="H11" s="9"/>
      <c r="I11" s="9"/>
      <c r="M11" s="9"/>
      <c r="N11" s="14"/>
    </row>
    <row r="12" spans="1:26" x14ac:dyDescent="0.55000000000000004">
      <c r="A12" s="10"/>
      <c r="B12" s="9"/>
      <c r="C12" s="9"/>
      <c r="D12" s="9"/>
      <c r="E12" s="8"/>
      <c r="F12" s="8"/>
      <c r="G12" s="8"/>
      <c r="H12" s="9"/>
      <c r="I12" s="9"/>
      <c r="J12" s="9"/>
      <c r="K12" s="9"/>
      <c r="L12" s="9"/>
      <c r="M12" s="9"/>
      <c r="N12" s="14"/>
    </row>
    <row r="13" spans="1:26" x14ac:dyDescent="0.55000000000000004">
      <c r="A13" s="10"/>
      <c r="B13" s="9" t="s">
        <v>28</v>
      </c>
      <c r="C13" s="9"/>
      <c r="D13" s="9"/>
      <c r="E13" s="9"/>
      <c r="F13" s="9"/>
      <c r="G13" s="9"/>
      <c r="H13" s="9"/>
      <c r="I13" s="9"/>
      <c r="J13" s="9"/>
      <c r="K13" s="9"/>
      <c r="L13" s="9"/>
      <c r="M13" s="9"/>
      <c r="N13" s="14"/>
    </row>
    <row r="14" spans="1:26" x14ac:dyDescent="0.55000000000000004">
      <c r="A14" s="10"/>
      <c r="B14" s="9"/>
      <c r="C14" s="247" t="s">
        <v>6</v>
      </c>
      <c r="D14" s="248"/>
      <c r="E14" s="248"/>
      <c r="F14" s="248"/>
      <c r="G14" s="249"/>
      <c r="H14" s="9" t="s">
        <v>29</v>
      </c>
      <c r="I14" s="9"/>
      <c r="J14" s="9"/>
      <c r="K14" s="9"/>
      <c r="L14" s="9"/>
      <c r="M14" s="9"/>
      <c r="N14" s="14" t="s">
        <v>150</v>
      </c>
      <c r="W14" s="296" t="s">
        <v>151</v>
      </c>
      <c r="X14" s="297"/>
      <c r="Y14" s="297"/>
      <c r="Z14" s="298"/>
    </row>
    <row r="15" spans="1:26" x14ac:dyDescent="0.55000000000000004">
      <c r="A15" s="234" t="s">
        <v>30</v>
      </c>
      <c r="B15" s="235"/>
      <c r="C15" s="235"/>
      <c r="D15" s="235"/>
      <c r="E15" s="235"/>
      <c r="F15" s="235"/>
      <c r="G15" s="235"/>
      <c r="H15" s="235"/>
      <c r="I15" s="235"/>
      <c r="J15" s="235"/>
      <c r="K15" s="235"/>
      <c r="L15" s="235"/>
      <c r="M15" s="235"/>
      <c r="N15" s="236"/>
    </row>
    <row r="16" spans="1:26" x14ac:dyDescent="0.55000000000000004">
      <c r="A16" s="10"/>
      <c r="B16" s="9">
        <v>1</v>
      </c>
      <c r="C16" s="9" t="s">
        <v>31</v>
      </c>
      <c r="D16" s="9"/>
      <c r="E16" s="9"/>
      <c r="F16" s="9" t="s">
        <v>102</v>
      </c>
      <c r="G16" s="9"/>
      <c r="H16" s="293" t="s">
        <v>142</v>
      </c>
      <c r="I16" s="294"/>
      <c r="J16" s="294"/>
      <c r="K16" s="294"/>
      <c r="L16" s="295"/>
      <c r="M16" s="9" t="s">
        <v>106</v>
      </c>
      <c r="N16" s="14"/>
      <c r="Z16" t="s">
        <v>11</v>
      </c>
    </row>
    <row r="17" spans="1:33" x14ac:dyDescent="0.55000000000000004">
      <c r="A17" s="10"/>
      <c r="B17" s="9"/>
      <c r="C17" s="9"/>
      <c r="D17" s="9"/>
      <c r="E17" s="9"/>
      <c r="F17" s="9" t="s">
        <v>102</v>
      </c>
      <c r="G17" s="9"/>
      <c r="H17" s="287" t="s">
        <v>143</v>
      </c>
      <c r="I17" s="288"/>
      <c r="J17" s="288"/>
      <c r="K17" s="288"/>
      <c r="L17" s="289"/>
      <c r="M17" s="9" t="s">
        <v>107</v>
      </c>
      <c r="N17" s="14"/>
      <c r="Z17" t="s">
        <v>116</v>
      </c>
    </row>
    <row r="18" spans="1:33" x14ac:dyDescent="0.55000000000000004">
      <c r="A18" s="10"/>
      <c r="B18" s="9">
        <v>2</v>
      </c>
      <c r="C18" s="9" t="s">
        <v>32</v>
      </c>
      <c r="D18" s="9"/>
      <c r="E18" s="9"/>
      <c r="F18" s="9"/>
      <c r="G18" s="48"/>
      <c r="H18" s="238">
        <v>46144</v>
      </c>
      <c r="I18" s="238"/>
      <c r="J18" s="319"/>
      <c r="K18" s="17"/>
      <c r="L18" s="9"/>
      <c r="M18" t="s">
        <v>113</v>
      </c>
      <c r="N18" s="9"/>
      <c r="Z18" t="s">
        <v>118</v>
      </c>
    </row>
    <row r="19" spans="1:33" x14ac:dyDescent="0.55000000000000004">
      <c r="A19" s="10"/>
      <c r="B19" s="9">
        <v>3</v>
      </c>
      <c r="C19" s="9" t="s">
        <v>33</v>
      </c>
      <c r="D19" s="9"/>
      <c r="E19" s="9"/>
      <c r="F19" s="9"/>
      <c r="G19" s="49"/>
      <c r="H19" s="320">
        <v>46478</v>
      </c>
      <c r="I19" s="320"/>
      <c r="J19" s="321"/>
      <c r="K19" s="17"/>
      <c r="L19" s="9"/>
      <c r="M19" t="s">
        <v>108</v>
      </c>
      <c r="N19" s="14"/>
      <c r="Z19" t="s">
        <v>117</v>
      </c>
    </row>
    <row r="20" spans="1:33" x14ac:dyDescent="0.55000000000000004">
      <c r="A20" s="10"/>
      <c r="B20" s="9">
        <v>4</v>
      </c>
      <c r="C20" s="9" t="s">
        <v>34</v>
      </c>
      <c r="D20" s="9"/>
      <c r="E20" s="9"/>
      <c r="F20" s="8"/>
      <c r="G20" s="50"/>
      <c r="H20" s="322" t="s">
        <v>11</v>
      </c>
      <c r="I20" s="323"/>
      <c r="J20" s="47">
        <v>2</v>
      </c>
      <c r="K20" s="11"/>
      <c r="L20" s="9"/>
      <c r="M20" s="9" t="s">
        <v>119</v>
      </c>
      <c r="N20" s="14"/>
      <c r="T20" s="55" t="s">
        <v>129</v>
      </c>
      <c r="Z20" s="304"/>
      <c r="AA20" s="305"/>
      <c r="AB20" s="306"/>
    </row>
    <row r="21" spans="1:33" x14ac:dyDescent="0.55000000000000004">
      <c r="A21" s="10"/>
      <c r="B21" s="9"/>
      <c r="C21" s="324" t="s">
        <v>35</v>
      </c>
      <c r="D21" s="325"/>
      <c r="E21" s="325"/>
      <c r="F21" s="325"/>
      <c r="G21" s="326"/>
      <c r="H21" s="62" t="s">
        <v>36</v>
      </c>
      <c r="I21" s="307"/>
      <c r="J21" s="308"/>
      <c r="K21" s="308"/>
      <c r="L21" s="309"/>
      <c r="M21" s="21" t="s">
        <v>100</v>
      </c>
      <c r="N21" t="s">
        <v>115</v>
      </c>
    </row>
    <row r="22" spans="1:33" x14ac:dyDescent="0.55000000000000004">
      <c r="A22" s="10"/>
      <c r="B22" s="9"/>
      <c r="C22" s="270" t="s">
        <v>37</v>
      </c>
      <c r="D22" s="23" t="s">
        <v>38</v>
      </c>
      <c r="E22" s="24"/>
      <c r="F22" s="56" t="s">
        <v>120</v>
      </c>
      <c r="G22" s="247" t="s">
        <v>12</v>
      </c>
      <c r="H22" s="249"/>
      <c r="I22" s="57" t="s">
        <v>121</v>
      </c>
      <c r="J22" s="273" t="s">
        <v>16</v>
      </c>
      <c r="K22" s="274"/>
      <c r="L22" s="57" t="s">
        <v>122</v>
      </c>
      <c r="M22" s="25"/>
      <c r="N22" s="14" t="s">
        <v>123</v>
      </c>
      <c r="R22" t="s">
        <v>124</v>
      </c>
    </row>
    <row r="23" spans="1:33" x14ac:dyDescent="0.55000000000000004">
      <c r="A23" s="10"/>
      <c r="B23" s="9"/>
      <c r="C23" s="271"/>
      <c r="D23" s="275" t="s">
        <v>39</v>
      </c>
      <c r="E23" s="278"/>
      <c r="F23" s="279"/>
      <c r="G23" s="280"/>
      <c r="H23" s="281" t="s">
        <v>40</v>
      </c>
      <c r="I23" s="282"/>
      <c r="J23" s="281" t="s">
        <v>41</v>
      </c>
      <c r="K23" s="310"/>
      <c r="L23" s="51" t="s">
        <v>42</v>
      </c>
      <c r="M23" s="27"/>
      <c r="N23" s="28"/>
    </row>
    <row r="24" spans="1:33" x14ac:dyDescent="0.55000000000000004">
      <c r="A24" s="10"/>
      <c r="B24" s="9"/>
      <c r="C24" s="271"/>
      <c r="D24" s="276"/>
      <c r="E24" s="278" t="s">
        <v>43</v>
      </c>
      <c r="F24" s="279"/>
      <c r="G24" s="301"/>
      <c r="H24" s="311"/>
      <c r="I24" s="312"/>
      <c r="J24" s="311"/>
      <c r="K24" s="313"/>
      <c r="L24" s="53">
        <v>500</v>
      </c>
      <c r="M24" s="27" t="s">
        <v>100</v>
      </c>
      <c r="N24" s="14" t="s">
        <v>125</v>
      </c>
    </row>
    <row r="25" spans="1:33" x14ac:dyDescent="0.55000000000000004">
      <c r="A25" s="10"/>
      <c r="B25" s="9"/>
      <c r="C25" s="271"/>
      <c r="D25" s="276"/>
      <c r="E25" s="23" t="s">
        <v>44</v>
      </c>
      <c r="F25" s="23"/>
      <c r="G25" s="23"/>
      <c r="H25" s="54">
        <v>100</v>
      </c>
      <c r="I25" s="42" t="s">
        <v>100</v>
      </c>
      <c r="J25" s="54">
        <v>200</v>
      </c>
      <c r="K25" s="42" t="s">
        <v>100</v>
      </c>
      <c r="L25" s="54">
        <v>300</v>
      </c>
      <c r="M25" s="27" t="s">
        <v>100</v>
      </c>
      <c r="N25" t="s">
        <v>127</v>
      </c>
    </row>
    <row r="26" spans="1:33" x14ac:dyDescent="0.55000000000000004">
      <c r="A26" s="10"/>
      <c r="B26" s="9"/>
      <c r="C26" s="271"/>
      <c r="D26" s="276"/>
      <c r="E26" s="314" t="s">
        <v>45</v>
      </c>
      <c r="F26" s="315"/>
      <c r="G26" s="315"/>
      <c r="H26" s="54">
        <v>100</v>
      </c>
      <c r="I26" s="42" t="s">
        <v>100</v>
      </c>
      <c r="J26" s="54">
        <v>200</v>
      </c>
      <c r="K26" s="42" t="s">
        <v>100</v>
      </c>
      <c r="L26" s="54">
        <v>300</v>
      </c>
      <c r="M26" s="27" t="s">
        <v>100</v>
      </c>
      <c r="N26" s="14" t="s">
        <v>126</v>
      </c>
    </row>
    <row r="27" spans="1:33" x14ac:dyDescent="0.55000000000000004">
      <c r="A27" s="10"/>
      <c r="B27" s="9"/>
      <c r="C27" s="271"/>
      <c r="D27" s="276"/>
      <c r="E27" s="316"/>
      <c r="F27" s="317"/>
      <c r="G27" s="318"/>
      <c r="H27" s="64">
        <v>50</v>
      </c>
      <c r="I27" s="58" t="s">
        <v>101</v>
      </c>
      <c r="J27" s="65">
        <v>50</v>
      </c>
      <c r="K27" s="58" t="s">
        <v>101</v>
      </c>
      <c r="L27" s="65">
        <v>100</v>
      </c>
      <c r="M27" s="63" t="s">
        <v>101</v>
      </c>
      <c r="N27" s="302" t="s">
        <v>128</v>
      </c>
      <c r="O27" s="303"/>
      <c r="P27" s="303"/>
      <c r="Q27" s="303"/>
      <c r="R27" s="303"/>
    </row>
    <row r="28" spans="1:33" x14ac:dyDescent="0.55000000000000004">
      <c r="A28" s="10"/>
      <c r="B28" s="9"/>
      <c r="C28" s="271"/>
      <c r="D28" s="276"/>
      <c r="E28" s="23" t="s">
        <v>46</v>
      </c>
      <c r="F28" s="54">
        <v>10</v>
      </c>
      <c r="G28" s="24"/>
      <c r="H28" s="52" t="s">
        <v>47</v>
      </c>
      <c r="I28" s="307" t="s">
        <v>57</v>
      </c>
      <c r="J28" s="308"/>
      <c r="K28" s="308"/>
      <c r="L28" s="308"/>
      <c r="M28" s="309"/>
      <c r="N28" s="14" t="s">
        <v>130</v>
      </c>
      <c r="Y28" s="55"/>
      <c r="AE28" s="235"/>
      <c r="AF28" s="235"/>
      <c r="AG28" s="235"/>
    </row>
    <row r="29" spans="1:33" x14ac:dyDescent="0.55000000000000004">
      <c r="A29" s="10"/>
      <c r="B29" s="9"/>
      <c r="C29" s="272"/>
      <c r="D29" s="276"/>
      <c r="E29" s="250" t="s">
        <v>48</v>
      </c>
      <c r="F29" s="283">
        <v>1000</v>
      </c>
      <c r="G29" s="285"/>
      <c r="H29" s="250" t="s">
        <v>49</v>
      </c>
      <c r="I29" s="241"/>
      <c r="J29" s="241"/>
      <c r="K29" s="253" t="s">
        <v>144</v>
      </c>
      <c r="L29" s="254"/>
      <c r="M29" s="255"/>
      <c r="N29" s="14" t="s">
        <v>131</v>
      </c>
    </row>
    <row r="30" spans="1:33" x14ac:dyDescent="0.55000000000000004">
      <c r="A30" s="10"/>
      <c r="B30" s="9"/>
      <c r="C30" s="26"/>
      <c r="D30" s="277"/>
      <c r="E30" s="251"/>
      <c r="F30" s="284"/>
      <c r="G30" s="280"/>
      <c r="H30" s="251"/>
      <c r="I30" s="252"/>
      <c r="J30" s="252"/>
      <c r="K30" s="256"/>
      <c r="L30" s="257"/>
      <c r="M30" s="258"/>
      <c r="N30" s="14" t="s">
        <v>145</v>
      </c>
    </row>
    <row r="31" spans="1:33" x14ac:dyDescent="0.55000000000000004">
      <c r="A31" s="10"/>
      <c r="B31" s="9"/>
      <c r="C31" s="259" t="s">
        <v>50</v>
      </c>
      <c r="D31" s="261" t="s">
        <v>51</v>
      </c>
      <c r="E31" s="262"/>
      <c r="F31" s="263"/>
      <c r="G31" s="264"/>
      <c r="H31" s="261" t="s">
        <v>52</v>
      </c>
      <c r="I31" s="265"/>
      <c r="J31" s="265"/>
      <c r="K31" s="263" t="s">
        <v>53</v>
      </c>
      <c r="L31" s="263"/>
      <c r="M31" s="266"/>
      <c r="N31" s="14" t="s">
        <v>132</v>
      </c>
    </row>
    <row r="32" spans="1:33" x14ac:dyDescent="0.55000000000000004">
      <c r="A32" s="10"/>
      <c r="B32" s="9"/>
      <c r="C32" s="260"/>
      <c r="D32" s="267">
        <v>10</v>
      </c>
      <c r="E32" s="268"/>
      <c r="F32" s="269"/>
      <c r="G32" s="41"/>
      <c r="H32" s="247" t="s">
        <v>146</v>
      </c>
      <c r="I32" s="299"/>
      <c r="J32" s="249"/>
      <c r="K32" s="247" t="s">
        <v>147</v>
      </c>
      <c r="L32" s="248"/>
      <c r="M32" s="286"/>
      <c r="N32" s="14" t="s">
        <v>133</v>
      </c>
    </row>
    <row r="33" spans="1:14" x14ac:dyDescent="0.55000000000000004">
      <c r="A33" s="10"/>
      <c r="B33" s="9"/>
      <c r="C33" s="278" t="s">
        <v>54</v>
      </c>
      <c r="D33" s="300"/>
      <c r="E33" s="300"/>
      <c r="F33" s="300"/>
      <c r="G33" s="301"/>
      <c r="H33" s="52" t="s">
        <v>134</v>
      </c>
      <c r="I33" s="296" t="s">
        <v>148</v>
      </c>
      <c r="J33" s="297"/>
      <c r="K33" s="297"/>
      <c r="L33" s="297"/>
      <c r="M33" s="298"/>
      <c r="N33" s="14" t="s">
        <v>135</v>
      </c>
    </row>
    <row r="34" spans="1:14" x14ac:dyDescent="0.55000000000000004">
      <c r="A34" s="10"/>
      <c r="B34" s="9"/>
      <c r="C34" s="278" t="s">
        <v>55</v>
      </c>
      <c r="D34" s="279"/>
      <c r="E34" s="279"/>
      <c r="F34" s="279"/>
      <c r="G34" s="301"/>
      <c r="H34" s="278" t="s">
        <v>56</v>
      </c>
      <c r="I34" s="300"/>
      <c r="J34" s="252"/>
      <c r="K34" s="252"/>
      <c r="L34" s="252"/>
      <c r="M34" s="280"/>
      <c r="N34" s="14"/>
    </row>
    <row r="35" spans="1:14" x14ac:dyDescent="0.55000000000000004">
      <c r="A35" s="35"/>
      <c r="B35" s="36"/>
      <c r="C35" s="36"/>
      <c r="D35" s="36"/>
      <c r="E35" s="36"/>
      <c r="F35" s="36"/>
      <c r="G35" s="36"/>
      <c r="H35" s="36"/>
      <c r="I35" s="36"/>
      <c r="J35" s="36"/>
      <c r="K35" s="36"/>
      <c r="L35" s="36"/>
      <c r="M35" s="36"/>
      <c r="N35" s="37"/>
    </row>
    <row r="36" spans="1:14" x14ac:dyDescent="0.55000000000000004">
      <c r="A36" s="35"/>
      <c r="B36" s="36"/>
      <c r="C36" s="36"/>
      <c r="D36" s="36"/>
      <c r="E36" s="36"/>
      <c r="F36" s="36"/>
      <c r="G36" s="36"/>
      <c r="H36" s="36"/>
      <c r="I36" s="36"/>
      <c r="J36" s="36"/>
      <c r="K36" s="36"/>
      <c r="L36" s="36"/>
      <c r="M36" s="36"/>
      <c r="N36" s="37"/>
    </row>
    <row r="37" spans="1:14" x14ac:dyDescent="0.55000000000000004">
      <c r="A37" s="35"/>
      <c r="B37" s="36"/>
      <c r="C37" s="36"/>
      <c r="D37" s="36"/>
      <c r="E37" s="36"/>
      <c r="F37" s="36"/>
      <c r="G37" s="36"/>
      <c r="H37" s="36"/>
      <c r="I37" s="36"/>
      <c r="J37" s="36"/>
      <c r="K37" s="36"/>
      <c r="L37" s="36"/>
      <c r="M37" s="36"/>
      <c r="N37" s="37"/>
    </row>
    <row r="38" spans="1:14" x14ac:dyDescent="0.55000000000000004">
      <c r="A38" s="35"/>
      <c r="B38" s="36"/>
      <c r="C38" s="36"/>
      <c r="D38" s="36"/>
      <c r="E38" s="36"/>
      <c r="F38" s="36"/>
      <c r="G38" s="36"/>
      <c r="H38" s="36"/>
      <c r="I38" s="36"/>
      <c r="J38" s="36"/>
      <c r="K38" s="36"/>
      <c r="L38" s="36"/>
      <c r="M38" s="36"/>
      <c r="N38" s="37"/>
    </row>
    <row r="39" spans="1:14" x14ac:dyDescent="0.55000000000000004">
      <c r="A39" s="35"/>
      <c r="B39" s="36"/>
      <c r="C39" s="36"/>
      <c r="D39" s="36"/>
      <c r="E39" s="36"/>
      <c r="F39" s="36"/>
      <c r="G39" s="36"/>
      <c r="H39" s="36"/>
      <c r="I39" s="36"/>
      <c r="J39" s="36"/>
      <c r="K39" s="36"/>
      <c r="L39" s="36"/>
      <c r="M39" s="36"/>
      <c r="N39" s="37"/>
    </row>
    <row r="40" spans="1:14" x14ac:dyDescent="0.55000000000000004">
      <c r="A40" s="35"/>
      <c r="B40" s="36"/>
      <c r="C40" s="36"/>
      <c r="D40" s="36"/>
      <c r="E40" s="36"/>
      <c r="F40" s="36"/>
      <c r="G40" s="36"/>
      <c r="H40" s="36"/>
      <c r="I40" s="36"/>
      <c r="J40" s="36"/>
      <c r="K40" s="36"/>
      <c r="L40" s="36"/>
      <c r="M40" s="36"/>
      <c r="N40" s="37"/>
    </row>
    <row r="41" spans="1:14" x14ac:dyDescent="0.55000000000000004">
      <c r="A41" s="35"/>
      <c r="B41" s="36"/>
      <c r="C41" s="36"/>
      <c r="D41" s="36"/>
      <c r="E41" s="36"/>
      <c r="F41" s="36"/>
      <c r="G41" s="36"/>
      <c r="H41" s="36"/>
      <c r="I41" s="36"/>
      <c r="J41" s="36"/>
      <c r="K41" s="36"/>
      <c r="L41" s="36"/>
      <c r="M41" s="36"/>
      <c r="N41" s="37"/>
    </row>
    <row r="42" spans="1:14" x14ac:dyDescent="0.55000000000000004">
      <c r="A42" s="35"/>
      <c r="B42" s="36"/>
      <c r="C42" s="36"/>
      <c r="D42" s="36"/>
      <c r="E42" s="36"/>
      <c r="F42" s="36"/>
      <c r="G42" s="36"/>
      <c r="H42" s="36"/>
      <c r="I42" s="36"/>
      <c r="J42" s="36"/>
      <c r="K42" s="36"/>
      <c r="L42" s="36"/>
      <c r="M42" s="36"/>
      <c r="N42" s="37"/>
    </row>
    <row r="43" spans="1:14" x14ac:dyDescent="0.55000000000000004">
      <c r="A43" s="35"/>
      <c r="B43" s="36"/>
      <c r="C43" s="36"/>
      <c r="D43" s="36"/>
      <c r="E43" s="36"/>
      <c r="F43" s="36"/>
      <c r="G43" s="36"/>
      <c r="H43" s="36"/>
      <c r="I43" s="36"/>
      <c r="J43" s="36"/>
      <c r="K43" s="36"/>
      <c r="L43" s="36"/>
      <c r="M43" s="36"/>
      <c r="N43" s="37"/>
    </row>
    <row r="44" spans="1:14" x14ac:dyDescent="0.55000000000000004">
      <c r="A44" s="35"/>
      <c r="B44" s="36"/>
      <c r="C44" s="36"/>
      <c r="D44" s="36"/>
      <c r="E44" s="36"/>
      <c r="F44" s="36"/>
      <c r="G44" s="36"/>
      <c r="H44" s="36"/>
      <c r="I44" s="36"/>
      <c r="J44" s="36"/>
      <c r="K44" s="36"/>
      <c r="L44" s="36"/>
      <c r="M44" s="36"/>
      <c r="N44" s="37"/>
    </row>
    <row r="45" spans="1:14" x14ac:dyDescent="0.55000000000000004">
      <c r="A45" s="35"/>
      <c r="B45" s="36"/>
      <c r="C45" s="36"/>
      <c r="D45" s="36"/>
      <c r="E45" s="36"/>
      <c r="F45" s="36"/>
      <c r="G45" s="36"/>
      <c r="H45" s="36"/>
      <c r="I45" s="36"/>
      <c r="J45" s="36"/>
      <c r="K45" s="36"/>
      <c r="L45" s="36"/>
      <c r="M45" s="36"/>
      <c r="N45" s="37"/>
    </row>
    <row r="46" spans="1:14" x14ac:dyDescent="0.55000000000000004">
      <c r="A46" s="38"/>
      <c r="B46" s="39"/>
      <c r="C46" s="39"/>
      <c r="D46" s="39"/>
      <c r="E46" s="39"/>
      <c r="F46" s="36"/>
      <c r="G46" s="36"/>
      <c r="H46" s="36"/>
      <c r="I46" s="36"/>
      <c r="J46" s="36"/>
      <c r="K46" s="36"/>
      <c r="L46" s="36"/>
      <c r="M46" s="36"/>
      <c r="N46" s="40"/>
    </row>
    <row r="47" spans="1:14" x14ac:dyDescent="0.55000000000000004">
      <c r="A47" s="36"/>
      <c r="B47" s="36"/>
      <c r="C47" s="9" t="s">
        <v>94</v>
      </c>
      <c r="D47" s="9"/>
      <c r="E47" s="9" t="s">
        <v>95</v>
      </c>
      <c r="F47" s="247"/>
      <c r="G47" s="248"/>
      <c r="H47" s="248"/>
      <c r="I47" s="248"/>
      <c r="J47" s="248"/>
      <c r="K47" s="248"/>
      <c r="L47" s="248"/>
      <c r="M47" s="286"/>
      <c r="N47" s="36"/>
    </row>
    <row r="48" spans="1:14" x14ac:dyDescent="0.55000000000000004">
      <c r="C48" s="9"/>
      <c r="D48" s="9"/>
      <c r="E48" s="9" t="s">
        <v>96</v>
      </c>
      <c r="F48" s="247"/>
      <c r="G48" s="248"/>
      <c r="H48" s="248"/>
      <c r="I48" s="248"/>
      <c r="J48" s="248"/>
      <c r="K48" s="248"/>
      <c r="L48" s="248"/>
      <c r="M48" s="286"/>
    </row>
    <row r="49" spans="3:13" x14ac:dyDescent="0.55000000000000004">
      <c r="C49" s="9"/>
      <c r="D49" s="9"/>
      <c r="E49" s="9" t="s">
        <v>97</v>
      </c>
      <c r="F49" s="287"/>
      <c r="G49" s="288"/>
      <c r="H49" s="288"/>
      <c r="I49" s="288"/>
      <c r="J49" s="288"/>
      <c r="K49" s="288"/>
      <c r="L49" s="288"/>
      <c r="M49" s="289"/>
    </row>
  </sheetData>
  <dataConsolidate/>
  <mergeCells count="52">
    <mergeCell ref="W14:Z14"/>
    <mergeCell ref="N27:R27"/>
    <mergeCell ref="Z20:AB20"/>
    <mergeCell ref="AE28:AG28"/>
    <mergeCell ref="I21:L21"/>
    <mergeCell ref="I28:M28"/>
    <mergeCell ref="J23:K23"/>
    <mergeCell ref="A15:N15"/>
    <mergeCell ref="E24:G24"/>
    <mergeCell ref="H24:I24"/>
    <mergeCell ref="J24:K24"/>
    <mergeCell ref="E26:G27"/>
    <mergeCell ref="H18:J18"/>
    <mergeCell ref="H19:J19"/>
    <mergeCell ref="H20:I20"/>
    <mergeCell ref="C21:G21"/>
    <mergeCell ref="F47:M47"/>
    <mergeCell ref="F48:M48"/>
    <mergeCell ref="F49:M49"/>
    <mergeCell ref="J7:L7"/>
    <mergeCell ref="J8:L8"/>
    <mergeCell ref="J9:L9"/>
    <mergeCell ref="H16:L16"/>
    <mergeCell ref="H17:L17"/>
    <mergeCell ref="I33:M33"/>
    <mergeCell ref="H32:J32"/>
    <mergeCell ref="K32:M32"/>
    <mergeCell ref="C33:G33"/>
    <mergeCell ref="C34:G34"/>
    <mergeCell ref="H34:J34"/>
    <mergeCell ref="K34:M34"/>
    <mergeCell ref="E29:E30"/>
    <mergeCell ref="H29:J30"/>
    <mergeCell ref="K29:M30"/>
    <mergeCell ref="C31:C32"/>
    <mergeCell ref="D31:G31"/>
    <mergeCell ref="H31:J31"/>
    <mergeCell ref="K31:M31"/>
    <mergeCell ref="D32:F32"/>
    <mergeCell ref="C22:C29"/>
    <mergeCell ref="G22:H22"/>
    <mergeCell ref="J22:K22"/>
    <mergeCell ref="D23:D30"/>
    <mergeCell ref="E23:G23"/>
    <mergeCell ref="H23:I23"/>
    <mergeCell ref="F29:F30"/>
    <mergeCell ref="G29:G30"/>
    <mergeCell ref="A3:N3"/>
    <mergeCell ref="J4:L4"/>
    <mergeCell ref="E5:G10"/>
    <mergeCell ref="J5:L6"/>
    <mergeCell ref="C14:G14"/>
  </mergeCells>
  <phoneticPr fontId="1"/>
  <dataValidations count="1">
    <dataValidation type="list" allowBlank="1" showInputMessage="1" showErrorMessage="1" sqref="H20:I20" xr:uid="{E334D00A-3DA5-4189-85CF-842C2A5C78A0}">
      <formula1>$Z$16:$Z$20</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18C2BD62-A61D-4B10-B206-3173FB12E08F}">
          <x14:formula1>
            <xm:f>記入用シート!$W$5:$W$9</xm:f>
          </x14:formula1>
          <xm:sqref>C14:G14</xm:sqref>
        </x14:dataValidation>
        <x14:dataValidation type="list" allowBlank="1" showInputMessage="1" showErrorMessage="1" xr:uid="{ACCF66E5-3ED4-4E16-B9FD-A0FDA287A44A}">
          <x14:formula1>
            <xm:f>記入用シート!$W$15:$W$16</xm:f>
          </x14:formula1>
          <xm:sqref>G22:H22</xm:sqref>
        </x14:dataValidation>
        <x14:dataValidation type="list" allowBlank="1" showInputMessage="1" showErrorMessage="1" xr:uid="{5EFAF8D1-F207-4196-9F6F-7158116307F8}">
          <x14:formula1>
            <xm:f>記入用シート!$W$23:$W$26</xm:f>
          </x14:formula1>
          <xm:sqref>J22:K22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03E5E-F7AF-483F-BBB1-95D3CE19572C}">
  <sheetPr codeName="Sheet5">
    <tabColor theme="7" tint="0.79998168889431442"/>
  </sheetPr>
  <dimension ref="A1:W54"/>
  <sheetViews>
    <sheetView view="pageBreakPreview" zoomScaleNormal="100" zoomScaleSheetLayoutView="100" workbookViewId="0">
      <selection activeCell="V9" sqref="V9"/>
    </sheetView>
  </sheetViews>
  <sheetFormatPr defaultRowHeight="16" customHeight="1" x14ac:dyDescent="0.55000000000000004"/>
  <cols>
    <col min="1" max="1" width="2.6640625" style="107" customWidth="1"/>
    <col min="2" max="2" width="3" style="107" customWidth="1"/>
    <col min="3" max="3" width="6.58203125" style="107" customWidth="1"/>
    <col min="4" max="4" width="4.5" style="107" customWidth="1"/>
    <col min="5" max="5" width="16.25" style="107" customWidth="1"/>
    <col min="6" max="6" width="6.08203125" style="107" customWidth="1"/>
    <col min="7" max="7" width="3" style="107" customWidth="1"/>
    <col min="8" max="8" width="2" style="107" customWidth="1"/>
    <col min="9" max="9" width="9.1640625" style="107" customWidth="1"/>
    <col min="10" max="10" width="3" style="107" customWidth="1"/>
    <col min="11" max="11" width="2" style="107" customWidth="1"/>
    <col min="12" max="13" width="4.58203125" style="107" customWidth="1"/>
    <col min="14" max="14" width="3" style="107" customWidth="1"/>
    <col min="15" max="15" width="2" style="107" customWidth="1"/>
    <col min="16" max="16" width="9.1640625" style="107" customWidth="1"/>
    <col min="17" max="18" width="3" style="107" customWidth="1"/>
    <col min="19" max="19" width="2.6640625" style="107" customWidth="1"/>
    <col min="20" max="16384" width="8.6640625" style="107"/>
  </cols>
  <sheetData>
    <row r="1" spans="1:18" ht="16" customHeight="1" thickBot="1" x14ac:dyDescent="0.6">
      <c r="B1" s="461" t="s">
        <v>357</v>
      </c>
      <c r="C1" s="461"/>
      <c r="D1" s="461"/>
      <c r="E1" s="461"/>
      <c r="F1" s="461"/>
      <c r="G1" s="462"/>
      <c r="H1" s="462"/>
      <c r="I1" s="462"/>
      <c r="J1" s="462"/>
      <c r="K1" s="462"/>
      <c r="L1" s="462"/>
      <c r="M1" s="463"/>
      <c r="N1" s="464"/>
      <c r="O1" s="464"/>
      <c r="P1" s="464"/>
      <c r="Q1" s="464"/>
      <c r="R1" s="465"/>
    </row>
    <row r="2" spans="1:18" ht="16" customHeight="1" x14ac:dyDescent="0.55000000000000004">
      <c r="A2" s="108"/>
      <c r="B2" s="150"/>
      <c r="R2" s="154"/>
    </row>
    <row r="3" spans="1:18" ht="16" customHeight="1" x14ac:dyDescent="0.55000000000000004">
      <c r="B3" s="358" t="s">
        <v>289</v>
      </c>
      <c r="C3" s="359"/>
      <c r="D3" s="359"/>
      <c r="E3" s="359"/>
      <c r="F3" s="359"/>
      <c r="G3" s="359"/>
      <c r="H3" s="359"/>
      <c r="I3" s="359"/>
      <c r="J3" s="359"/>
      <c r="K3" s="359"/>
      <c r="L3" s="359"/>
      <c r="M3" s="359"/>
      <c r="N3" s="359"/>
      <c r="O3" s="359"/>
      <c r="P3" s="359"/>
      <c r="Q3" s="359"/>
      <c r="R3" s="360"/>
    </row>
    <row r="4" spans="1:18" ht="16" customHeight="1" x14ac:dyDescent="0.55000000000000004">
      <c r="A4" s="108"/>
      <c r="B4" s="150"/>
      <c r="C4" s="135"/>
      <c r="D4" s="135"/>
      <c r="E4" s="135"/>
      <c r="F4" s="135"/>
      <c r="G4" s="135"/>
      <c r="H4" s="135"/>
      <c r="I4" s="135"/>
      <c r="J4" s="135"/>
      <c r="K4" s="135"/>
      <c r="L4" s="135"/>
      <c r="M4" s="356" t="str">
        <f>IF(記入用シート!K5="","年　　　月　　　日",記入用シート!K5)</f>
        <v>年　　　月　　　日</v>
      </c>
      <c r="N4" s="356"/>
      <c r="O4" s="356"/>
      <c r="P4" s="356"/>
      <c r="Q4" s="356"/>
      <c r="R4" s="138"/>
    </row>
    <row r="5" spans="1:18" ht="16" customHeight="1" x14ac:dyDescent="0.55000000000000004">
      <c r="A5" s="108"/>
      <c r="B5" s="150"/>
      <c r="C5" s="328" t="s">
        <v>351</v>
      </c>
      <c r="D5" s="328"/>
      <c r="E5" s="108"/>
      <c r="F5" s="135"/>
      <c r="G5" s="135"/>
      <c r="H5" s="135"/>
      <c r="I5" s="135"/>
      <c r="J5" s="135"/>
      <c r="K5" s="135"/>
      <c r="L5" s="135"/>
      <c r="M5" s="136"/>
      <c r="N5" s="136"/>
      <c r="O5" s="136"/>
      <c r="P5" s="137"/>
      <c r="R5" s="138"/>
    </row>
    <row r="6" spans="1:18" ht="16" customHeight="1" x14ac:dyDescent="0.55000000000000004">
      <c r="A6" s="108"/>
      <c r="B6" s="150"/>
      <c r="C6" s="108"/>
      <c r="D6" s="108"/>
      <c r="E6" s="327" t="s">
        <v>61</v>
      </c>
      <c r="F6" s="327"/>
      <c r="G6" s="327"/>
      <c r="H6" s="139"/>
      <c r="I6" s="328" t="s">
        <v>213</v>
      </c>
      <c r="J6" s="328" t="str">
        <f>IF(記入用シート!K6="","",記入用シート!K6)</f>
        <v/>
      </c>
      <c r="K6" s="328"/>
      <c r="L6" s="328"/>
      <c r="M6" s="328"/>
      <c r="N6" s="328"/>
      <c r="O6" s="328"/>
      <c r="P6" s="328"/>
      <c r="Q6" s="328"/>
      <c r="R6" s="140"/>
    </row>
    <row r="7" spans="1:18" ht="16" customHeight="1" x14ac:dyDescent="0.55000000000000004">
      <c r="A7" s="108"/>
      <c r="B7" s="134"/>
      <c r="C7" s="108"/>
      <c r="D7" s="108"/>
      <c r="E7" s="327"/>
      <c r="F7" s="327"/>
      <c r="G7" s="327"/>
      <c r="H7" s="139"/>
      <c r="I7" s="328"/>
      <c r="J7" s="328"/>
      <c r="K7" s="328"/>
      <c r="L7" s="328"/>
      <c r="M7" s="328"/>
      <c r="N7" s="328"/>
      <c r="O7" s="328"/>
      <c r="P7" s="328"/>
      <c r="Q7" s="328"/>
      <c r="R7" s="140"/>
    </row>
    <row r="8" spans="1:18" ht="16" customHeight="1" x14ac:dyDescent="0.55000000000000004">
      <c r="A8" s="108"/>
      <c r="B8" s="134"/>
      <c r="C8" s="108"/>
      <c r="D8" s="108"/>
      <c r="E8" s="327"/>
      <c r="F8" s="327"/>
      <c r="G8" s="327"/>
      <c r="H8" s="139"/>
      <c r="I8" s="108" t="s">
        <v>64</v>
      </c>
      <c r="J8" s="362" t="str">
        <f>IF(記入用シート!L7="","",記入用シート!L7)</f>
        <v/>
      </c>
      <c r="K8" s="362"/>
      <c r="L8" s="362"/>
      <c r="M8" s="362"/>
      <c r="N8" s="362"/>
      <c r="O8" s="362"/>
      <c r="P8" s="362"/>
      <c r="Q8" s="362"/>
      <c r="R8" s="140"/>
    </row>
    <row r="9" spans="1:18" ht="16" customHeight="1" x14ac:dyDescent="0.55000000000000004">
      <c r="A9" s="108"/>
      <c r="B9" s="134"/>
      <c r="C9" s="108"/>
      <c r="D9" s="108"/>
      <c r="E9" s="108"/>
      <c r="F9" s="108"/>
      <c r="G9" s="108"/>
      <c r="H9" s="139"/>
      <c r="I9" s="108"/>
      <c r="J9" s="362" t="str">
        <f>IF(記入用シート!L8="","",記入用シート!L8)</f>
        <v/>
      </c>
      <c r="K9" s="362"/>
      <c r="L9" s="362"/>
      <c r="M9" s="362"/>
      <c r="N9" s="362"/>
      <c r="O9" s="362"/>
      <c r="P9" s="362"/>
      <c r="Q9" s="362"/>
      <c r="R9" s="140"/>
    </row>
    <row r="10" spans="1:18" ht="16" customHeight="1" x14ac:dyDescent="0.55000000000000004">
      <c r="A10" s="108"/>
      <c r="B10" s="134"/>
      <c r="C10" s="108"/>
      <c r="D10" s="108"/>
      <c r="E10" s="108"/>
      <c r="F10" s="108"/>
      <c r="G10" s="108"/>
      <c r="H10" s="139"/>
      <c r="I10" s="108"/>
      <c r="J10" s="362" t="str">
        <f>IF(記入用シート!L9="","",記入用シート!L9)</f>
        <v/>
      </c>
      <c r="K10" s="362"/>
      <c r="L10" s="362"/>
      <c r="M10" s="362"/>
      <c r="N10" s="362"/>
      <c r="O10" s="362"/>
      <c r="P10" s="362"/>
      <c r="Q10" s="362"/>
      <c r="R10" s="140"/>
    </row>
    <row r="11" spans="1:18" ht="16" customHeight="1" x14ac:dyDescent="0.55000000000000004">
      <c r="B11" s="365" t="str">
        <f>IF(記入用シート!$AC$18=1,"沿道地区計画のシートを使用してください。","")</f>
        <v/>
      </c>
      <c r="C11" s="366"/>
      <c r="D11" s="366"/>
      <c r="E11" s="366"/>
      <c r="F11" s="366"/>
      <c r="G11" s="366"/>
      <c r="H11" s="366"/>
      <c r="I11" s="366"/>
      <c r="J11" s="366"/>
      <c r="K11" s="366"/>
      <c r="L11" s="366"/>
      <c r="M11" s="366"/>
      <c r="N11" s="366"/>
      <c r="O11" s="366"/>
      <c r="P11" s="366"/>
      <c r="Q11" s="366"/>
      <c r="R11" s="367"/>
    </row>
    <row r="12" spans="1:18" ht="16" customHeight="1" x14ac:dyDescent="0.55000000000000004">
      <c r="A12" s="108"/>
      <c r="B12" s="150"/>
      <c r="C12" s="328" t="s">
        <v>65</v>
      </c>
      <c r="D12" s="328"/>
      <c r="E12" s="328"/>
      <c r="F12" s="328"/>
      <c r="G12" s="328"/>
      <c r="H12" s="328"/>
      <c r="Q12" s="108"/>
      <c r="R12" s="140"/>
    </row>
    <row r="13" spans="1:18" ht="16" customHeight="1" x14ac:dyDescent="0.55000000000000004">
      <c r="A13" s="108"/>
      <c r="B13" s="134"/>
      <c r="D13" s="141" t="str">
        <f>IF(記入用シート!K17="","",記入用シート!K17)</f>
        <v/>
      </c>
      <c r="E13" s="357" t="s">
        <v>199</v>
      </c>
      <c r="F13" s="357"/>
      <c r="G13" s="357"/>
      <c r="H13" s="142"/>
      <c r="Q13" s="108"/>
      <c r="R13" s="140"/>
    </row>
    <row r="14" spans="1:18" ht="16" customHeight="1" x14ac:dyDescent="0.55000000000000004">
      <c r="A14" s="108"/>
      <c r="B14" s="134"/>
      <c r="D14" s="141" t="str">
        <f>IF(記入用シート!K18="","",記入用シート!K18)</f>
        <v/>
      </c>
      <c r="E14" s="357" t="s">
        <v>200</v>
      </c>
      <c r="F14" s="357"/>
      <c r="G14" s="357"/>
      <c r="H14" s="142"/>
      <c r="Q14" s="108"/>
      <c r="R14" s="140"/>
    </row>
    <row r="15" spans="1:18" ht="16" customHeight="1" x14ac:dyDescent="0.55000000000000004">
      <c r="A15" s="108"/>
      <c r="B15" s="134"/>
      <c r="D15" s="141" t="str">
        <f>IF(記入用シート!K19="","",記入用シート!K19)</f>
        <v/>
      </c>
      <c r="E15" s="357" t="s">
        <v>201</v>
      </c>
      <c r="F15" s="357"/>
      <c r="G15" s="357"/>
      <c r="H15" s="142"/>
      <c r="I15" s="108" t="s">
        <v>66</v>
      </c>
      <c r="Q15" s="108"/>
      <c r="R15" s="140"/>
    </row>
    <row r="16" spans="1:18" ht="16" customHeight="1" x14ac:dyDescent="0.55000000000000004">
      <c r="A16" s="108"/>
      <c r="B16" s="150"/>
      <c r="D16" s="141" t="str">
        <f>IF(記入用シート!K20="","",記入用シート!K20)</f>
        <v/>
      </c>
      <c r="E16" s="357" t="s">
        <v>202</v>
      </c>
      <c r="F16" s="357"/>
      <c r="G16" s="357"/>
      <c r="H16" s="142"/>
      <c r="I16" s="108"/>
      <c r="J16" s="108"/>
      <c r="K16" s="108"/>
      <c r="L16" s="108"/>
      <c r="M16" s="108"/>
      <c r="N16" s="108"/>
      <c r="O16" s="108"/>
      <c r="P16" s="108"/>
      <c r="Q16" s="108"/>
      <c r="R16" s="140"/>
    </row>
    <row r="17" spans="1:23" ht="16" customHeight="1" x14ac:dyDescent="0.55000000000000004">
      <c r="A17" s="108"/>
      <c r="B17" s="134"/>
      <c r="D17" s="141" t="str">
        <f>IF(記入用シート!K21="","",記入用シート!K21)</f>
        <v/>
      </c>
      <c r="E17" s="357" t="s">
        <v>203</v>
      </c>
      <c r="F17" s="357"/>
      <c r="G17" s="357"/>
      <c r="H17" s="142"/>
      <c r="J17" s="108"/>
      <c r="K17" s="108"/>
      <c r="L17" s="108"/>
      <c r="M17" s="108"/>
      <c r="N17" s="108"/>
      <c r="O17" s="108"/>
      <c r="P17" s="108"/>
      <c r="Q17" s="108"/>
      <c r="R17" s="140"/>
    </row>
    <row r="18" spans="1:23" ht="16" customHeight="1" x14ac:dyDescent="0.55000000000000004">
      <c r="B18" s="358" t="s">
        <v>67</v>
      </c>
      <c r="C18" s="359"/>
      <c r="D18" s="359"/>
      <c r="E18" s="359"/>
      <c r="F18" s="359"/>
      <c r="G18" s="359"/>
      <c r="H18" s="359"/>
      <c r="I18" s="359"/>
      <c r="J18" s="359"/>
      <c r="K18" s="359"/>
      <c r="L18" s="359"/>
      <c r="M18" s="359"/>
      <c r="N18" s="359"/>
      <c r="O18" s="359"/>
      <c r="P18" s="359"/>
      <c r="Q18" s="359"/>
      <c r="R18" s="360"/>
    </row>
    <row r="19" spans="1:23" ht="16" customHeight="1" x14ac:dyDescent="0.55000000000000004">
      <c r="A19" s="108"/>
      <c r="B19" s="152"/>
      <c r="C19" s="328" t="s">
        <v>335</v>
      </c>
      <c r="D19" s="328"/>
      <c r="E19" s="328"/>
      <c r="F19" s="327" t="s">
        <v>102</v>
      </c>
      <c r="G19" s="327"/>
      <c r="H19" s="327"/>
      <c r="I19" s="355" t="str">
        <f>IF(記入用シート!L10="","",記入用シート!L10)</f>
        <v/>
      </c>
      <c r="J19" s="355"/>
      <c r="K19" s="355"/>
      <c r="L19" s="355"/>
      <c r="M19" s="355"/>
      <c r="N19" s="355"/>
      <c r="O19" s="355"/>
      <c r="P19" s="355"/>
      <c r="Q19" s="355"/>
      <c r="R19" s="140"/>
    </row>
    <row r="20" spans="1:23" ht="16" customHeight="1" x14ac:dyDescent="0.55000000000000004">
      <c r="A20" s="108"/>
      <c r="B20" s="150"/>
      <c r="C20" s="108"/>
      <c r="D20" s="108"/>
      <c r="E20" s="108"/>
      <c r="F20" s="108"/>
      <c r="G20" s="108"/>
      <c r="H20" s="108"/>
      <c r="I20" s="355" t="str">
        <f>"（地番）"&amp;IF(記入用シート!L11="","",記入用シート!L11)</f>
        <v>（地番）</v>
      </c>
      <c r="J20" s="355"/>
      <c r="K20" s="355"/>
      <c r="L20" s="355"/>
      <c r="M20" s="355"/>
      <c r="N20" s="355"/>
      <c r="O20" s="355"/>
      <c r="P20" s="355"/>
      <c r="Q20" s="355"/>
      <c r="R20" s="140"/>
    </row>
    <row r="21" spans="1:23" ht="16" customHeight="1" x14ac:dyDescent="0.55000000000000004">
      <c r="A21" s="108"/>
      <c r="B21" s="152"/>
      <c r="C21" s="328" t="s">
        <v>336</v>
      </c>
      <c r="D21" s="328"/>
      <c r="E21" s="328"/>
      <c r="F21" s="108"/>
      <c r="G21" s="143"/>
      <c r="H21" s="143"/>
      <c r="I21" s="353" t="str">
        <f>IF(記入用シート!K12="","",記入用シート!K12)</f>
        <v/>
      </c>
      <c r="J21" s="353"/>
      <c r="K21" s="353"/>
      <c r="L21" s="353"/>
      <c r="M21" s="354"/>
      <c r="N21" s="144"/>
      <c r="O21" s="144"/>
      <c r="P21" s="108"/>
      <c r="Q21" s="108"/>
      <c r="R21" s="140"/>
    </row>
    <row r="22" spans="1:23" ht="16" customHeight="1" x14ac:dyDescent="0.55000000000000004">
      <c r="A22" s="108"/>
      <c r="B22" s="152"/>
      <c r="C22" s="328" t="s">
        <v>337</v>
      </c>
      <c r="D22" s="328"/>
      <c r="E22" s="328"/>
      <c r="F22" s="108"/>
      <c r="G22" s="145"/>
      <c r="H22" s="145"/>
      <c r="I22" s="353" t="str">
        <f>IF(記入用シート!K13="","",記入用シート!K13)</f>
        <v/>
      </c>
      <c r="J22" s="353"/>
      <c r="K22" s="353"/>
      <c r="L22" s="353"/>
      <c r="M22" s="354"/>
      <c r="N22" s="144"/>
      <c r="O22" s="144"/>
      <c r="P22" s="108"/>
      <c r="Q22" s="108"/>
      <c r="R22" s="140"/>
    </row>
    <row r="23" spans="1:23" ht="16" customHeight="1" x14ac:dyDescent="0.55000000000000004">
      <c r="A23" s="108"/>
      <c r="B23" s="152"/>
      <c r="C23" s="361" t="s">
        <v>338</v>
      </c>
      <c r="D23" s="361"/>
      <c r="E23" s="361"/>
      <c r="G23" s="139"/>
      <c r="H23" s="139"/>
      <c r="I23" s="344" t="str">
        <f>IF(記入用シート!K14="","",DBCS(記入用シート!K14)&amp;"造")&amp;IF(記入用シート!L15="","",DBCS(記入用シート!L15)&amp;"階建て")&amp;IF(記入用シート!L16&gt;0,"（地下"&amp;DBCS(記入用シート!L16)&amp;"階）","")</f>
        <v/>
      </c>
      <c r="J23" s="344"/>
      <c r="K23" s="344"/>
      <c r="L23" s="344"/>
      <c r="M23" s="344"/>
      <c r="N23" s="344"/>
      <c r="O23" s="344"/>
      <c r="P23" s="344"/>
      <c r="Q23" s="344"/>
      <c r="R23" s="140"/>
    </row>
    <row r="24" spans="1:23" ht="16" customHeight="1" x14ac:dyDescent="0.55000000000000004">
      <c r="A24" s="108"/>
      <c r="B24" s="134"/>
      <c r="C24" s="351" t="s">
        <v>206</v>
      </c>
      <c r="D24" s="345"/>
      <c r="E24" s="345"/>
      <c r="F24" s="345"/>
      <c r="G24" s="352"/>
      <c r="H24" s="332" t="s">
        <v>210</v>
      </c>
      <c r="I24" s="333"/>
      <c r="J24" s="345" t="str">
        <f>IF(記入用シート!K24="","",記入用シート!K24)</f>
        <v/>
      </c>
      <c r="K24" s="345"/>
      <c r="L24" s="345"/>
      <c r="M24" s="345"/>
      <c r="N24" s="345"/>
      <c r="O24" s="345"/>
      <c r="P24" s="345"/>
      <c r="Q24" s="110" t="s">
        <v>100</v>
      </c>
      <c r="R24" s="146"/>
    </row>
    <row r="25" spans="1:23" ht="16" customHeight="1" x14ac:dyDescent="0.55000000000000004">
      <c r="A25" s="108"/>
      <c r="B25" s="134"/>
      <c r="C25" s="370" t="s">
        <v>308</v>
      </c>
      <c r="D25" s="347" t="s">
        <v>75</v>
      </c>
      <c r="E25" s="345"/>
      <c r="F25" s="345"/>
      <c r="G25" s="345"/>
      <c r="H25" s="368" t="str">
        <f>IF(記入用シート!M25="","","建築物の"&amp;記入用シート!M25)&amp;IF(OR(記入用シート!M25="",記入用シート!M26=""),"","及び")&amp;IF(記入用シート!M26="","","工作物の"&amp;記入用シート!M26)</f>
        <v/>
      </c>
      <c r="I25" s="368"/>
      <c r="J25" s="368"/>
      <c r="K25" s="368"/>
      <c r="L25" s="368"/>
      <c r="M25" s="368"/>
      <c r="N25" s="368"/>
      <c r="O25" s="368"/>
      <c r="P25" s="368"/>
      <c r="Q25" s="369"/>
      <c r="R25" s="140"/>
    </row>
    <row r="26" spans="1:23" ht="16" customHeight="1" x14ac:dyDescent="0.55000000000000004">
      <c r="A26" s="108"/>
      <c r="B26" s="134"/>
      <c r="C26" s="371"/>
      <c r="D26" s="372" t="s">
        <v>76</v>
      </c>
      <c r="E26" s="335"/>
      <c r="F26" s="336"/>
      <c r="G26" s="374"/>
      <c r="H26" s="332" t="s">
        <v>77</v>
      </c>
      <c r="I26" s="333"/>
      <c r="J26" s="334"/>
      <c r="K26" s="332" t="s">
        <v>78</v>
      </c>
      <c r="L26" s="333"/>
      <c r="M26" s="333"/>
      <c r="N26" s="334"/>
      <c r="O26" s="332" t="s">
        <v>79</v>
      </c>
      <c r="P26" s="333"/>
      <c r="Q26" s="334"/>
      <c r="R26" s="147"/>
    </row>
    <row r="27" spans="1:23" ht="16" customHeight="1" x14ac:dyDescent="0.55000000000000004">
      <c r="A27" s="108"/>
      <c r="B27" s="134"/>
      <c r="C27" s="384" t="s">
        <v>311</v>
      </c>
      <c r="D27" s="373"/>
      <c r="E27" s="347" t="s">
        <v>296</v>
      </c>
      <c r="F27" s="345"/>
      <c r="G27" s="352"/>
      <c r="H27" s="335"/>
      <c r="I27" s="336"/>
      <c r="J27" s="337"/>
      <c r="K27" s="335"/>
      <c r="L27" s="336"/>
      <c r="M27" s="336"/>
      <c r="N27" s="337"/>
      <c r="O27" s="338" t="str">
        <f>IF(記入用シート!K27="","",記入用シート!K27)</f>
        <v/>
      </c>
      <c r="P27" s="339"/>
      <c r="Q27" s="112" t="s">
        <v>100</v>
      </c>
      <c r="R27" s="140"/>
    </row>
    <row r="28" spans="1:23" ht="16" customHeight="1" x14ac:dyDescent="0.55000000000000004">
      <c r="A28" s="108"/>
      <c r="B28" s="134"/>
      <c r="C28" s="384"/>
      <c r="D28" s="373"/>
      <c r="E28" s="347" t="s">
        <v>295</v>
      </c>
      <c r="F28" s="345"/>
      <c r="G28" s="346"/>
      <c r="H28" s="338" t="str">
        <f>IF(記入用シート!K28="","",記入用シート!K28)</f>
        <v/>
      </c>
      <c r="I28" s="339"/>
      <c r="J28" s="111" t="s">
        <v>100</v>
      </c>
      <c r="K28" s="338" t="str">
        <f>IF(記入用シート!K29="","",記入用シート!K29)</f>
        <v/>
      </c>
      <c r="L28" s="339"/>
      <c r="M28" s="339"/>
      <c r="N28" s="111" t="s">
        <v>100</v>
      </c>
      <c r="O28" s="338" t="str">
        <f>IF(H28="","",H28+IF(K28="",0,K28))</f>
        <v/>
      </c>
      <c r="P28" s="339"/>
      <c r="Q28" s="112" t="s">
        <v>100</v>
      </c>
      <c r="R28" s="140"/>
    </row>
    <row r="29" spans="1:23" ht="16" customHeight="1" x14ac:dyDescent="0.55000000000000004">
      <c r="A29" s="108"/>
      <c r="B29" s="134"/>
      <c r="C29" s="384"/>
      <c r="D29" s="373"/>
      <c r="E29" s="380" t="s">
        <v>293</v>
      </c>
      <c r="F29" s="381"/>
      <c r="G29" s="381"/>
      <c r="H29" s="348" t="str">
        <f>IF(記入用シート!K30="","",記入用シート!K30)</f>
        <v/>
      </c>
      <c r="I29" s="349"/>
      <c r="J29" s="114" t="s">
        <v>100</v>
      </c>
      <c r="K29" s="348" t="str">
        <f>IF(記入用シート!K31="","",記入用シート!K31)</f>
        <v/>
      </c>
      <c r="L29" s="349"/>
      <c r="M29" s="349"/>
      <c r="N29" s="114" t="s">
        <v>100</v>
      </c>
      <c r="O29" s="348" t="str">
        <f>IF(H29="","",H29+IF(K29="",0,K29))</f>
        <v/>
      </c>
      <c r="P29" s="349"/>
      <c r="Q29" s="115" t="s">
        <v>100</v>
      </c>
      <c r="R29" s="140"/>
      <c r="W29" s="116"/>
    </row>
    <row r="30" spans="1:23" ht="16" customHeight="1" x14ac:dyDescent="0.55000000000000004">
      <c r="A30" s="108"/>
      <c r="B30" s="134"/>
      <c r="C30" s="384"/>
      <c r="D30" s="373"/>
      <c r="E30" s="382"/>
      <c r="F30" s="383"/>
      <c r="G30" s="383"/>
      <c r="H30" s="117" t="s">
        <v>120</v>
      </c>
      <c r="I30" s="163" t="str">
        <f>IF(記入用シート!K32="","",記入用シート!K32)</f>
        <v/>
      </c>
      <c r="J30" s="118" t="s">
        <v>101</v>
      </c>
      <c r="K30" s="117" t="s">
        <v>120</v>
      </c>
      <c r="L30" s="350" t="str">
        <f>IF(記入用シート!K33="","",記入用シート!K33)</f>
        <v/>
      </c>
      <c r="M30" s="350"/>
      <c r="N30" s="119" t="s">
        <v>101</v>
      </c>
      <c r="O30" s="117" t="s">
        <v>120</v>
      </c>
      <c r="P30" s="162" t="str">
        <f>IF(I30="","",I30+IF(L30="",0,L30))</f>
        <v/>
      </c>
      <c r="Q30" s="120" t="s">
        <v>101</v>
      </c>
      <c r="R30" s="148"/>
    </row>
    <row r="31" spans="1:23" ht="16" customHeight="1" x14ac:dyDescent="0.55000000000000004">
      <c r="A31" s="108"/>
      <c r="B31" s="134"/>
      <c r="C31" s="384"/>
      <c r="D31" s="373"/>
      <c r="E31" s="113" t="s">
        <v>302</v>
      </c>
      <c r="F31" s="165" t="str">
        <f>IF(記入用シート!K35="","",記入用シート!K35)</f>
        <v/>
      </c>
      <c r="G31" s="123" t="s">
        <v>137</v>
      </c>
      <c r="H31" s="347" t="s">
        <v>304</v>
      </c>
      <c r="I31" s="345"/>
      <c r="J31" s="345"/>
      <c r="K31" s="345" t="str">
        <f>IF(記入用シート!K34="","",記入用シート!K34)</f>
        <v/>
      </c>
      <c r="L31" s="345"/>
      <c r="M31" s="345"/>
      <c r="N31" s="345"/>
      <c r="O31" s="345"/>
      <c r="P31" s="345"/>
      <c r="Q31" s="346"/>
      <c r="R31" s="140"/>
    </row>
    <row r="32" spans="1:23" ht="27" customHeight="1" x14ac:dyDescent="0.55000000000000004">
      <c r="A32" s="108"/>
      <c r="B32" s="134"/>
      <c r="C32" s="385"/>
      <c r="D32" s="373"/>
      <c r="E32" s="109" t="s">
        <v>303</v>
      </c>
      <c r="F32" s="164" t="str">
        <f>IF(記入用シート!K40="","",記入用シート!K40)</f>
        <v/>
      </c>
      <c r="G32" s="114" t="s">
        <v>100</v>
      </c>
      <c r="H32" s="340" t="s">
        <v>305</v>
      </c>
      <c r="I32" s="341"/>
      <c r="J32" s="341"/>
      <c r="K32" s="342" t="str">
        <f>IF(記入用シート!K41="","",記入用シート!K41)</f>
        <v/>
      </c>
      <c r="L32" s="342"/>
      <c r="M32" s="342"/>
      <c r="N32" s="342"/>
      <c r="O32" s="342"/>
      <c r="P32" s="342"/>
      <c r="Q32" s="343"/>
      <c r="R32" s="140"/>
    </row>
    <row r="33" spans="1:18" ht="16" customHeight="1" x14ac:dyDescent="0.55000000000000004">
      <c r="A33" s="108"/>
      <c r="B33" s="134"/>
      <c r="C33" s="386" t="s">
        <v>212</v>
      </c>
      <c r="D33" s="387"/>
      <c r="E33" s="332" t="s">
        <v>88</v>
      </c>
      <c r="F33" s="333"/>
      <c r="G33" s="334"/>
      <c r="H33" s="332" t="s">
        <v>89</v>
      </c>
      <c r="I33" s="333"/>
      <c r="J33" s="333"/>
      <c r="K33" s="333"/>
      <c r="L33" s="334"/>
      <c r="M33" s="333" t="s">
        <v>90</v>
      </c>
      <c r="N33" s="333"/>
      <c r="O33" s="333"/>
      <c r="P33" s="333"/>
      <c r="Q33" s="334"/>
      <c r="R33" s="140"/>
    </row>
    <row r="34" spans="1:18" ht="16" customHeight="1" x14ac:dyDescent="0.55000000000000004">
      <c r="A34" s="108"/>
      <c r="B34" s="134"/>
      <c r="C34" s="388"/>
      <c r="D34" s="389"/>
      <c r="E34" s="363" t="str">
        <f>IF(記入用シート!K42="","",記入用シート!K42)</f>
        <v/>
      </c>
      <c r="F34" s="364"/>
      <c r="G34" s="121" t="s">
        <v>100</v>
      </c>
      <c r="H34" s="329" t="str">
        <f>IF(記入用シート!K43="","",記入用シート!K43)</f>
        <v/>
      </c>
      <c r="I34" s="330"/>
      <c r="J34" s="330"/>
      <c r="K34" s="330"/>
      <c r="L34" s="331"/>
      <c r="M34" s="330" t="str">
        <f>IF(記入用シート!K44="","",記入用シート!K44)</f>
        <v/>
      </c>
      <c r="N34" s="330"/>
      <c r="O34" s="330"/>
      <c r="P34" s="330"/>
      <c r="Q34" s="331"/>
      <c r="R34" s="140"/>
    </row>
    <row r="35" spans="1:18" ht="16" customHeight="1" x14ac:dyDescent="0.55000000000000004">
      <c r="A35" s="108"/>
      <c r="B35" s="134"/>
      <c r="C35" s="347" t="s">
        <v>91</v>
      </c>
      <c r="D35" s="345"/>
      <c r="E35" s="345"/>
      <c r="F35" s="345"/>
      <c r="G35" s="352"/>
      <c r="H35" s="347" t="s">
        <v>134</v>
      </c>
      <c r="I35" s="345"/>
      <c r="J35" s="376" t="str">
        <f>IF(記入用シート!K45="","",記入用シート!K45)</f>
        <v/>
      </c>
      <c r="K35" s="376"/>
      <c r="L35" s="376"/>
      <c r="M35" s="376"/>
      <c r="N35" s="376"/>
      <c r="O35" s="376"/>
      <c r="P35" s="376"/>
      <c r="Q35" s="377"/>
      <c r="R35" s="140"/>
    </row>
    <row r="36" spans="1:18" ht="16" customHeight="1" x14ac:dyDescent="0.55000000000000004">
      <c r="A36" s="108"/>
      <c r="B36" s="134"/>
      <c r="C36" s="347" t="s">
        <v>92</v>
      </c>
      <c r="D36" s="345"/>
      <c r="E36" s="345"/>
      <c r="F36" s="345"/>
      <c r="G36" s="352"/>
      <c r="H36" s="347" t="s">
        <v>211</v>
      </c>
      <c r="I36" s="345"/>
      <c r="J36" s="339" t="str">
        <f>IF(記入用シート!K46="","",記入用シート!K46)</f>
        <v/>
      </c>
      <c r="K36" s="339"/>
      <c r="L36" s="339"/>
      <c r="M36" s="339"/>
      <c r="N36" s="339"/>
      <c r="O36" s="339"/>
      <c r="P36" s="339"/>
      <c r="Q36" s="110" t="s">
        <v>100</v>
      </c>
      <c r="R36" s="140"/>
    </row>
    <row r="37" spans="1:18" ht="6" customHeight="1" x14ac:dyDescent="0.55000000000000004">
      <c r="A37" s="108"/>
      <c r="B37" s="134"/>
      <c r="C37" s="108"/>
      <c r="D37" s="108"/>
      <c r="E37" s="108"/>
      <c r="F37" s="108"/>
      <c r="H37" s="108"/>
      <c r="I37" s="108"/>
      <c r="J37" s="108"/>
      <c r="K37" s="108"/>
      <c r="L37" s="108"/>
      <c r="M37" s="108"/>
      <c r="N37" s="108"/>
      <c r="O37" s="108"/>
      <c r="P37" s="108"/>
      <c r="Q37" s="135"/>
      <c r="R37" s="140"/>
    </row>
    <row r="38" spans="1:18" ht="13" x14ac:dyDescent="0.55000000000000004">
      <c r="B38" s="150"/>
      <c r="C38" s="378" t="s">
        <v>214</v>
      </c>
      <c r="D38" s="378"/>
      <c r="E38" s="378"/>
      <c r="F38" s="378"/>
      <c r="G38" s="378"/>
      <c r="H38" s="378"/>
      <c r="I38" s="378"/>
      <c r="J38" s="378"/>
      <c r="K38" s="378"/>
      <c r="L38" s="378"/>
      <c r="M38" s="378"/>
      <c r="N38" s="378"/>
      <c r="O38" s="378"/>
      <c r="P38" s="378"/>
      <c r="Q38" s="378"/>
      <c r="R38" s="154"/>
    </row>
    <row r="39" spans="1:18" ht="13" x14ac:dyDescent="0.55000000000000004">
      <c r="B39" s="150"/>
      <c r="C39" s="378" t="s">
        <v>325</v>
      </c>
      <c r="D39" s="378"/>
      <c r="E39" s="378"/>
      <c r="F39" s="378"/>
      <c r="G39" s="378"/>
      <c r="H39" s="378"/>
      <c r="I39" s="378"/>
      <c r="J39" s="378"/>
      <c r="K39" s="378"/>
      <c r="L39" s="378"/>
      <c r="M39" s="378"/>
      <c r="N39" s="378"/>
      <c r="O39" s="378"/>
      <c r="P39" s="378"/>
      <c r="Q39" s="378"/>
      <c r="R39" s="154"/>
    </row>
    <row r="40" spans="1:18" ht="13" x14ac:dyDescent="0.55000000000000004">
      <c r="B40" s="150"/>
      <c r="C40" s="378" t="s">
        <v>343</v>
      </c>
      <c r="D40" s="378"/>
      <c r="E40" s="378"/>
      <c r="F40" s="378"/>
      <c r="G40" s="378"/>
      <c r="H40" s="378"/>
      <c r="I40" s="378"/>
      <c r="J40" s="378"/>
      <c r="K40" s="378"/>
      <c r="L40" s="378"/>
      <c r="M40" s="378"/>
      <c r="N40" s="378"/>
      <c r="O40" s="378"/>
      <c r="P40" s="378"/>
      <c r="Q40" s="378"/>
      <c r="R40" s="154"/>
    </row>
    <row r="41" spans="1:18" ht="13" x14ac:dyDescent="0.55000000000000004">
      <c r="B41" s="150"/>
      <c r="C41" s="378" t="s">
        <v>344</v>
      </c>
      <c r="D41" s="378"/>
      <c r="E41" s="378"/>
      <c r="F41" s="378"/>
      <c r="G41" s="378"/>
      <c r="H41" s="378"/>
      <c r="I41" s="378"/>
      <c r="J41" s="378"/>
      <c r="K41" s="378"/>
      <c r="L41" s="378"/>
      <c r="M41" s="378"/>
      <c r="N41" s="378"/>
      <c r="O41" s="378"/>
      <c r="P41" s="378"/>
      <c r="Q41" s="378"/>
      <c r="R41" s="154"/>
    </row>
    <row r="42" spans="1:18" ht="13" x14ac:dyDescent="0.55000000000000004">
      <c r="B42" s="150"/>
      <c r="C42" s="378" t="s">
        <v>346</v>
      </c>
      <c r="D42" s="378"/>
      <c r="E42" s="378"/>
      <c r="F42" s="378"/>
      <c r="G42" s="378"/>
      <c r="H42" s="378"/>
      <c r="I42" s="378"/>
      <c r="J42" s="378"/>
      <c r="K42" s="378"/>
      <c r="L42" s="378"/>
      <c r="M42" s="378"/>
      <c r="N42" s="378"/>
      <c r="O42" s="378"/>
      <c r="P42" s="378"/>
      <c r="Q42" s="378"/>
      <c r="R42" s="154"/>
    </row>
    <row r="43" spans="1:18" ht="13" x14ac:dyDescent="0.55000000000000004">
      <c r="B43" s="150"/>
      <c r="C43" s="378" t="s">
        <v>347</v>
      </c>
      <c r="D43" s="378"/>
      <c r="E43" s="378"/>
      <c r="F43" s="378"/>
      <c r="G43" s="378"/>
      <c r="H43" s="378"/>
      <c r="I43" s="378"/>
      <c r="J43" s="378"/>
      <c r="K43" s="378"/>
      <c r="L43" s="378"/>
      <c r="M43" s="378"/>
      <c r="N43" s="378"/>
      <c r="O43" s="378"/>
      <c r="P43" s="378"/>
      <c r="Q43" s="378"/>
      <c r="R43" s="154"/>
    </row>
    <row r="44" spans="1:18" ht="13" x14ac:dyDescent="0.55000000000000004">
      <c r="B44" s="150"/>
      <c r="C44" s="378" t="s">
        <v>339</v>
      </c>
      <c r="D44" s="378"/>
      <c r="E44" s="378"/>
      <c r="F44" s="378"/>
      <c r="G44" s="378"/>
      <c r="H44" s="378"/>
      <c r="I44" s="378"/>
      <c r="J44" s="378"/>
      <c r="K44" s="378"/>
      <c r="L44" s="378"/>
      <c r="M44" s="378"/>
      <c r="N44" s="378"/>
      <c r="O44" s="378"/>
      <c r="P44" s="378"/>
      <c r="Q44" s="378"/>
      <c r="R44" s="154"/>
    </row>
    <row r="45" spans="1:18" ht="13" x14ac:dyDescent="0.55000000000000004">
      <c r="B45" s="150"/>
      <c r="C45" s="378" t="s">
        <v>340</v>
      </c>
      <c r="D45" s="378"/>
      <c r="E45" s="378"/>
      <c r="F45" s="378"/>
      <c r="G45" s="378"/>
      <c r="H45" s="378"/>
      <c r="I45" s="378"/>
      <c r="J45" s="378"/>
      <c r="K45" s="378"/>
      <c r="L45" s="378"/>
      <c r="M45" s="378"/>
      <c r="N45" s="378"/>
      <c r="O45" s="378"/>
      <c r="P45" s="378"/>
      <c r="Q45" s="378"/>
      <c r="R45" s="154"/>
    </row>
    <row r="46" spans="1:18" ht="13" x14ac:dyDescent="0.55000000000000004">
      <c r="B46" s="150"/>
      <c r="C46" s="378" t="s">
        <v>341</v>
      </c>
      <c r="D46" s="378"/>
      <c r="E46" s="378"/>
      <c r="F46" s="378"/>
      <c r="G46" s="378"/>
      <c r="H46" s="378"/>
      <c r="I46" s="378"/>
      <c r="J46" s="378"/>
      <c r="K46" s="378"/>
      <c r="L46" s="378"/>
      <c r="M46" s="378"/>
      <c r="N46" s="378"/>
      <c r="O46" s="378"/>
      <c r="P46" s="378"/>
      <c r="Q46" s="378"/>
      <c r="R46" s="154"/>
    </row>
    <row r="47" spans="1:18" ht="13" x14ac:dyDescent="0.55000000000000004">
      <c r="B47" s="150"/>
      <c r="C47" s="378" t="s">
        <v>342</v>
      </c>
      <c r="D47" s="378"/>
      <c r="E47" s="378"/>
      <c r="F47" s="378"/>
      <c r="G47" s="378"/>
      <c r="H47" s="378"/>
      <c r="I47" s="378"/>
      <c r="J47" s="378"/>
      <c r="K47" s="378"/>
      <c r="L47" s="378"/>
      <c r="M47" s="378"/>
      <c r="N47" s="378"/>
      <c r="O47" s="378"/>
      <c r="P47" s="378"/>
      <c r="Q47" s="378"/>
      <c r="R47" s="154"/>
    </row>
    <row r="48" spans="1:18" ht="13" x14ac:dyDescent="0.55000000000000004">
      <c r="B48" s="150"/>
      <c r="C48" s="378" t="s">
        <v>345</v>
      </c>
      <c r="D48" s="378"/>
      <c r="E48" s="378"/>
      <c r="F48" s="378"/>
      <c r="G48" s="378"/>
      <c r="H48" s="378"/>
      <c r="I48" s="378"/>
      <c r="J48" s="378"/>
      <c r="K48" s="378"/>
      <c r="L48" s="378"/>
      <c r="M48" s="378"/>
      <c r="N48" s="378"/>
      <c r="O48" s="378"/>
      <c r="P48" s="378"/>
      <c r="Q48" s="378"/>
      <c r="R48" s="154"/>
    </row>
    <row r="49" spans="2:18" ht="13" x14ac:dyDescent="0.55000000000000004">
      <c r="B49" s="150"/>
      <c r="C49" s="466" t="s">
        <v>321</v>
      </c>
      <c r="D49" s="466"/>
      <c r="E49" s="466"/>
      <c r="F49" s="466"/>
      <c r="G49" s="466"/>
      <c r="H49" s="466"/>
      <c r="I49" s="466"/>
      <c r="J49" s="466"/>
      <c r="K49" s="466"/>
      <c r="L49" s="466"/>
      <c r="M49" s="466"/>
      <c r="N49" s="466"/>
      <c r="O49" s="466"/>
      <c r="P49" s="466"/>
      <c r="Q49" s="466"/>
      <c r="R49" s="154"/>
    </row>
    <row r="50" spans="2:18" ht="6" customHeight="1" thickBot="1" x14ac:dyDescent="0.6">
      <c r="B50" s="155"/>
      <c r="C50" s="166"/>
      <c r="D50" s="166"/>
      <c r="E50" s="166"/>
      <c r="F50" s="166"/>
      <c r="G50" s="166"/>
      <c r="H50" s="166"/>
      <c r="I50" s="166"/>
      <c r="J50" s="166"/>
      <c r="K50" s="166"/>
      <c r="L50" s="166"/>
      <c r="M50" s="166"/>
      <c r="N50" s="166"/>
      <c r="O50" s="166"/>
      <c r="P50" s="166"/>
      <c r="Q50" s="166"/>
      <c r="R50" s="157"/>
    </row>
    <row r="51" spans="2:18" ht="6" customHeight="1" x14ac:dyDescent="0.55000000000000004">
      <c r="C51" s="122"/>
    </row>
    <row r="52" spans="2:18" ht="15" customHeight="1" x14ac:dyDescent="0.55000000000000004">
      <c r="D52" s="379" t="s">
        <v>352</v>
      </c>
      <c r="E52" s="379"/>
      <c r="F52" s="375" t="str">
        <f>IF(記入用シート!K48="","",記入用シート!K48)</f>
        <v/>
      </c>
      <c r="G52" s="375"/>
      <c r="H52" s="375"/>
      <c r="I52" s="375"/>
      <c r="J52" s="375"/>
      <c r="K52" s="375"/>
      <c r="L52" s="375"/>
      <c r="M52" s="375"/>
      <c r="N52" s="375"/>
      <c r="O52" s="375"/>
      <c r="P52" s="375"/>
      <c r="Q52" s="375"/>
    </row>
    <row r="53" spans="2:18" ht="15" customHeight="1" x14ac:dyDescent="0.55000000000000004">
      <c r="D53" s="116"/>
      <c r="E53" s="133" t="s">
        <v>353</v>
      </c>
      <c r="F53" s="375" t="str">
        <f>IF(記入用シート!K49="","",記入用シート!K49)</f>
        <v/>
      </c>
      <c r="G53" s="375"/>
      <c r="H53" s="375"/>
      <c r="I53" s="375"/>
      <c r="J53" s="375"/>
      <c r="K53" s="375"/>
      <c r="L53" s="375"/>
      <c r="M53" s="375"/>
      <c r="N53" s="375"/>
      <c r="O53" s="375"/>
      <c r="P53" s="375"/>
      <c r="Q53" s="375"/>
    </row>
    <row r="54" spans="2:18" ht="15" customHeight="1" x14ac:dyDescent="0.55000000000000004">
      <c r="D54" s="116"/>
      <c r="E54" s="133" t="s">
        <v>354</v>
      </c>
      <c r="F54" s="375" t="str">
        <f>IF(記入用シート!K50="","",記入用シート!K50)</f>
        <v/>
      </c>
      <c r="G54" s="375"/>
      <c r="H54" s="375"/>
      <c r="I54" s="375"/>
      <c r="J54" s="375"/>
      <c r="K54" s="375"/>
      <c r="L54" s="375"/>
      <c r="M54" s="375"/>
      <c r="N54" s="375"/>
      <c r="O54" s="375"/>
      <c r="P54" s="375"/>
      <c r="Q54" s="375"/>
    </row>
  </sheetData>
  <sheetProtection algorithmName="SHA-512" hashValue="ZfsttasSA4wXdJ2MF8ZE4FvGdfgWuzZgS+pnuhJw3m5HXPYG6DSU1bKb0JDa3duZ5bA8Pwqex1JQgP4Hvp5uIg==" saltValue="LViePqppxxYyEynurud6kw==" spinCount="100000" sheet="1" objects="1" scenarios="1"/>
  <mergeCells count="87">
    <mergeCell ref="C22:E22"/>
    <mergeCell ref="C21:E21"/>
    <mergeCell ref="C44:Q44"/>
    <mergeCell ref="C45:Q45"/>
    <mergeCell ref="C39:Q39"/>
    <mergeCell ref="C40:Q40"/>
    <mergeCell ref="C41:Q41"/>
    <mergeCell ref="C42:Q42"/>
    <mergeCell ref="C43:Q43"/>
    <mergeCell ref="I21:M21"/>
    <mergeCell ref="H28:I28"/>
    <mergeCell ref="H29:I29"/>
    <mergeCell ref="E29:G30"/>
    <mergeCell ref="E28:G28"/>
    <mergeCell ref="C27:C32"/>
    <mergeCell ref="C33:D34"/>
    <mergeCell ref="F54:Q54"/>
    <mergeCell ref="C35:G35"/>
    <mergeCell ref="J35:Q35"/>
    <mergeCell ref="C36:G36"/>
    <mergeCell ref="F52:Q52"/>
    <mergeCell ref="H35:I35"/>
    <mergeCell ref="H36:I36"/>
    <mergeCell ref="J36:P36"/>
    <mergeCell ref="F53:Q53"/>
    <mergeCell ref="C46:Q46"/>
    <mergeCell ref="C47:Q47"/>
    <mergeCell ref="C48:Q48"/>
    <mergeCell ref="C49:Q49"/>
    <mergeCell ref="D52:E52"/>
    <mergeCell ref="C38:Q38"/>
    <mergeCell ref="E34:F34"/>
    <mergeCell ref="E33:G33"/>
    <mergeCell ref="J8:Q8"/>
    <mergeCell ref="E6:G8"/>
    <mergeCell ref="B11:R11"/>
    <mergeCell ref="B18:R18"/>
    <mergeCell ref="I20:Q20"/>
    <mergeCell ref="H25:Q25"/>
    <mergeCell ref="O26:Q26"/>
    <mergeCell ref="D25:G25"/>
    <mergeCell ref="C25:C26"/>
    <mergeCell ref="D26:D32"/>
    <mergeCell ref="E26:G26"/>
    <mergeCell ref="E27:G27"/>
    <mergeCell ref="E17:G17"/>
    <mergeCell ref="E16:G16"/>
    <mergeCell ref="C24:G24"/>
    <mergeCell ref="M1:Q1"/>
    <mergeCell ref="I22:M22"/>
    <mergeCell ref="I19:Q19"/>
    <mergeCell ref="I6:I7"/>
    <mergeCell ref="C19:E19"/>
    <mergeCell ref="M4:Q4"/>
    <mergeCell ref="E13:G13"/>
    <mergeCell ref="E15:G15"/>
    <mergeCell ref="E14:G14"/>
    <mergeCell ref="B3:R3"/>
    <mergeCell ref="C5:D5"/>
    <mergeCell ref="C12:H12"/>
    <mergeCell ref="C23:E23"/>
    <mergeCell ref="J9:Q9"/>
    <mergeCell ref="J10:Q10"/>
    <mergeCell ref="J24:P24"/>
    <mergeCell ref="H24:I24"/>
    <mergeCell ref="K31:Q31"/>
    <mergeCell ref="H31:J31"/>
    <mergeCell ref="O29:P29"/>
    <mergeCell ref="K29:M29"/>
    <mergeCell ref="L30:M30"/>
    <mergeCell ref="H26:J26"/>
    <mergeCell ref="B1:F1"/>
    <mergeCell ref="F19:H19"/>
    <mergeCell ref="J6:Q7"/>
    <mergeCell ref="H34:L34"/>
    <mergeCell ref="H33:L33"/>
    <mergeCell ref="M34:Q34"/>
    <mergeCell ref="M33:Q33"/>
    <mergeCell ref="K26:N26"/>
    <mergeCell ref="H27:J27"/>
    <mergeCell ref="K27:N27"/>
    <mergeCell ref="K28:M28"/>
    <mergeCell ref="O27:P27"/>
    <mergeCell ref="O28:P28"/>
    <mergeCell ref="H32:J32"/>
    <mergeCell ref="K32:Q32"/>
    <mergeCell ref="I23:Q23"/>
  </mergeCells>
  <phoneticPr fontId="1"/>
  <printOptions horizontalCentered="1"/>
  <pageMargins left="0.70866141732283472" right="0.70866141732283472" top="0.74803149606299213" bottom="0.74803149606299213" header="0.31496062992125984" footer="0.31496062992125984"/>
  <pageSetup paperSize="9" scale="88"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5" id="{D706CA42-462F-4D6D-A0AE-899AFE206F78}">
            <xm:f>記入用シート!$K$17=""</xm:f>
            <x14:dxf>
              <font>
                <strike val="0"/>
                <color theme="0" tint="-0.14996795556505021"/>
              </font>
            </x14:dxf>
          </x14:cfRule>
          <xm:sqref>E13:H13</xm:sqref>
        </x14:conditionalFormatting>
        <x14:conditionalFormatting xmlns:xm="http://schemas.microsoft.com/office/excel/2006/main">
          <x14:cfRule type="expression" priority="4" id="{F1DBCA14-0D45-4A63-B69F-1072DB731A72}">
            <xm:f>記入用シート!$K$18=""</xm:f>
            <x14:dxf>
              <font>
                <strike val="0"/>
                <color theme="0" tint="-0.14996795556505021"/>
              </font>
            </x14:dxf>
          </x14:cfRule>
          <xm:sqref>E14:H14</xm:sqref>
        </x14:conditionalFormatting>
        <x14:conditionalFormatting xmlns:xm="http://schemas.microsoft.com/office/excel/2006/main">
          <x14:cfRule type="expression" priority="3" id="{B29BD4D0-2275-482F-B178-1BF03A7A1409}">
            <xm:f>記入用シート!$K$19=""</xm:f>
            <x14:dxf>
              <font>
                <strike val="0"/>
                <color theme="0" tint="-0.14996795556505021"/>
              </font>
            </x14:dxf>
          </x14:cfRule>
          <xm:sqref>E15:H15</xm:sqref>
        </x14:conditionalFormatting>
        <x14:conditionalFormatting xmlns:xm="http://schemas.microsoft.com/office/excel/2006/main">
          <x14:cfRule type="expression" priority="2" id="{AF58F284-0EF1-4762-B63B-AA3E7145E0D2}">
            <xm:f>記入用シート!$K$20=""</xm:f>
            <x14:dxf>
              <font>
                <color theme="0" tint="-0.14996795556505021"/>
              </font>
            </x14:dxf>
          </x14:cfRule>
          <xm:sqref>E16:H16</xm:sqref>
        </x14:conditionalFormatting>
        <x14:conditionalFormatting xmlns:xm="http://schemas.microsoft.com/office/excel/2006/main">
          <x14:cfRule type="expression" priority="1" id="{F6BD997F-4CE7-4CB4-AF47-41CB021DF9DC}">
            <xm:f>記入用シート!$K$21=""</xm:f>
            <x14:dxf>
              <font>
                <color theme="0" tint="-0.14996795556505021"/>
              </font>
            </x14:dxf>
          </x14:cfRule>
          <xm:sqref>E17:H17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673AE-7428-45C7-9B17-D9140CA59799}">
  <sheetPr>
    <tabColor theme="6" tint="0.79998168889431442"/>
  </sheetPr>
  <dimension ref="A1:X57"/>
  <sheetViews>
    <sheetView view="pageBreakPreview" zoomScaleNormal="100" zoomScaleSheetLayoutView="100" workbookViewId="0">
      <selection activeCell="Z12" sqref="Z12"/>
    </sheetView>
  </sheetViews>
  <sheetFormatPr defaultRowHeight="16" customHeight="1" x14ac:dyDescent="0.55000000000000004"/>
  <cols>
    <col min="1" max="1" width="2.6640625" style="107" customWidth="1"/>
    <col min="2" max="2" width="5" style="107" customWidth="1"/>
    <col min="3" max="3" width="6.58203125" style="107" customWidth="1"/>
    <col min="4" max="5" width="4.5" style="107" customWidth="1"/>
    <col min="6" max="6" width="12" style="107" customWidth="1"/>
    <col min="7" max="7" width="6.08203125" style="107" customWidth="1"/>
    <col min="8" max="8" width="3" style="107" customWidth="1"/>
    <col min="9" max="9" width="2" style="107" customWidth="1"/>
    <col min="10" max="10" width="10.33203125" style="107" customWidth="1"/>
    <col min="11" max="11" width="3" style="107" customWidth="1"/>
    <col min="12" max="12" width="2" style="107" customWidth="1"/>
    <col min="13" max="14" width="5.1640625" style="107" customWidth="1"/>
    <col min="15" max="15" width="3" style="107" customWidth="1"/>
    <col min="16" max="16" width="2" style="107" customWidth="1"/>
    <col min="17" max="17" width="10.33203125" style="107" customWidth="1"/>
    <col min="18" max="18" width="3" style="107" customWidth="1"/>
    <col min="19" max="19" width="5" style="107" customWidth="1"/>
    <col min="20" max="20" width="2.6640625" style="107" customWidth="1"/>
    <col min="21" max="16384" width="8.6640625" style="107"/>
  </cols>
  <sheetData>
    <row r="1" spans="1:19" ht="16" customHeight="1" thickBot="1" x14ac:dyDescent="0.6">
      <c r="B1" s="461" t="s">
        <v>357</v>
      </c>
      <c r="C1" s="461"/>
      <c r="D1" s="461"/>
      <c r="E1" s="461"/>
      <c r="F1" s="461"/>
      <c r="G1" s="462"/>
      <c r="H1" s="462"/>
      <c r="I1" s="462"/>
      <c r="J1" s="462"/>
      <c r="K1" s="462"/>
      <c r="L1" s="462"/>
      <c r="M1" s="462"/>
      <c r="N1" s="467"/>
      <c r="O1" s="468"/>
      <c r="P1" s="468"/>
      <c r="Q1" s="468"/>
      <c r="R1" s="468"/>
      <c r="S1" s="465"/>
    </row>
    <row r="2" spans="1:19" ht="16" customHeight="1" x14ac:dyDescent="0.55000000000000004">
      <c r="A2" s="108"/>
      <c r="B2" s="150"/>
      <c r="S2" s="138"/>
    </row>
    <row r="3" spans="1:19" ht="16" customHeight="1" x14ac:dyDescent="0.55000000000000004">
      <c r="B3" s="358" t="s">
        <v>290</v>
      </c>
      <c r="C3" s="359"/>
      <c r="D3" s="359"/>
      <c r="E3" s="359"/>
      <c r="F3" s="359"/>
      <c r="G3" s="359"/>
      <c r="H3" s="359"/>
      <c r="I3" s="359"/>
      <c r="J3" s="359"/>
      <c r="K3" s="359"/>
      <c r="L3" s="359"/>
      <c r="M3" s="359"/>
      <c r="N3" s="359"/>
      <c r="O3" s="359"/>
      <c r="P3" s="359"/>
      <c r="Q3" s="359"/>
      <c r="R3" s="359"/>
      <c r="S3" s="360"/>
    </row>
    <row r="4" spans="1:19" ht="16" customHeight="1" x14ac:dyDescent="0.55000000000000004">
      <c r="A4" s="108"/>
      <c r="B4" s="150"/>
      <c r="C4" s="135"/>
      <c r="D4" s="135"/>
      <c r="E4" s="135"/>
      <c r="F4" s="135"/>
      <c r="G4" s="135"/>
      <c r="H4" s="135"/>
      <c r="I4" s="135"/>
      <c r="J4" s="135"/>
      <c r="K4" s="135"/>
      <c r="L4" s="135"/>
      <c r="M4" s="135"/>
      <c r="N4" s="356" t="str">
        <f>IF(記入用シート!K5="","年　　　月　　　日",記入用シート!K5)</f>
        <v>年　　　月　　　日</v>
      </c>
      <c r="O4" s="356"/>
      <c r="P4" s="356"/>
      <c r="Q4" s="356"/>
      <c r="R4" s="356"/>
      <c r="S4" s="138"/>
    </row>
    <row r="5" spans="1:19" ht="16" customHeight="1" x14ac:dyDescent="0.55000000000000004">
      <c r="A5" s="108"/>
      <c r="B5" s="151"/>
      <c r="C5" s="328" t="s">
        <v>351</v>
      </c>
      <c r="D5" s="328"/>
      <c r="E5" s="135"/>
      <c r="F5" s="135"/>
      <c r="G5" s="135"/>
      <c r="H5" s="135"/>
      <c r="I5" s="135"/>
      <c r="J5" s="135"/>
      <c r="K5" s="135"/>
      <c r="L5" s="135"/>
      <c r="M5" s="135"/>
      <c r="N5" s="136"/>
      <c r="O5" s="136"/>
      <c r="P5" s="136"/>
      <c r="Q5" s="137"/>
      <c r="S5" s="138"/>
    </row>
    <row r="6" spans="1:19" ht="16" customHeight="1" x14ac:dyDescent="0.55000000000000004">
      <c r="A6" s="108"/>
      <c r="B6" s="150"/>
      <c r="C6" s="108"/>
      <c r="D6" s="108"/>
      <c r="E6" s="108"/>
      <c r="F6" s="327" t="s">
        <v>61</v>
      </c>
      <c r="G6" s="327"/>
      <c r="H6" s="327"/>
      <c r="I6" s="139"/>
      <c r="J6" s="328" t="s">
        <v>213</v>
      </c>
      <c r="K6" s="328" t="str">
        <f>IF(記入用シート!K6="","",記入用シート!K6)</f>
        <v/>
      </c>
      <c r="L6" s="328"/>
      <c r="M6" s="328"/>
      <c r="N6" s="328"/>
      <c r="O6" s="328"/>
      <c r="P6" s="328"/>
      <c r="Q6" s="328"/>
      <c r="R6" s="328"/>
      <c r="S6" s="140"/>
    </row>
    <row r="7" spans="1:19" ht="16" customHeight="1" x14ac:dyDescent="0.55000000000000004">
      <c r="A7" s="108"/>
      <c r="B7" s="134"/>
      <c r="C7" s="108"/>
      <c r="D7" s="108"/>
      <c r="E7" s="108"/>
      <c r="F7" s="327"/>
      <c r="G7" s="327"/>
      <c r="H7" s="327"/>
      <c r="I7" s="139"/>
      <c r="J7" s="328"/>
      <c r="K7" s="328"/>
      <c r="L7" s="328"/>
      <c r="M7" s="328"/>
      <c r="N7" s="328"/>
      <c r="O7" s="328"/>
      <c r="P7" s="328"/>
      <c r="Q7" s="328"/>
      <c r="R7" s="328"/>
      <c r="S7" s="140"/>
    </row>
    <row r="8" spans="1:19" ht="16" customHeight="1" x14ac:dyDescent="0.55000000000000004">
      <c r="A8" s="108"/>
      <c r="B8" s="134"/>
      <c r="C8" s="108"/>
      <c r="D8" s="108"/>
      <c r="E8" s="108"/>
      <c r="F8" s="327"/>
      <c r="G8" s="327"/>
      <c r="H8" s="327"/>
      <c r="I8" s="139"/>
      <c r="J8" s="108" t="s">
        <v>64</v>
      </c>
      <c r="K8" s="362" t="str">
        <f>IF(記入用シート!L7="","",記入用シート!L7)</f>
        <v/>
      </c>
      <c r="L8" s="362"/>
      <c r="M8" s="362"/>
      <c r="N8" s="362"/>
      <c r="O8" s="362"/>
      <c r="P8" s="362"/>
      <c r="Q8" s="362"/>
      <c r="R8" s="362"/>
      <c r="S8" s="140"/>
    </row>
    <row r="9" spans="1:19" ht="16" customHeight="1" x14ac:dyDescent="0.55000000000000004">
      <c r="A9" s="108"/>
      <c r="B9" s="134"/>
      <c r="C9" s="108"/>
      <c r="D9" s="108"/>
      <c r="E9" s="108"/>
      <c r="F9" s="108"/>
      <c r="G9" s="108"/>
      <c r="H9" s="108"/>
      <c r="I9" s="139"/>
      <c r="J9" s="108"/>
      <c r="K9" s="362" t="str">
        <f>IF(記入用シート!L8="","",記入用シート!L8)</f>
        <v/>
      </c>
      <c r="L9" s="362"/>
      <c r="M9" s="362"/>
      <c r="N9" s="362"/>
      <c r="O9" s="362"/>
      <c r="P9" s="362"/>
      <c r="Q9" s="362"/>
      <c r="R9" s="362"/>
      <c r="S9" s="140"/>
    </row>
    <row r="10" spans="1:19" ht="16" customHeight="1" x14ac:dyDescent="0.55000000000000004">
      <c r="A10" s="108"/>
      <c r="B10" s="134"/>
      <c r="C10" s="108"/>
      <c r="D10" s="108"/>
      <c r="E10" s="108"/>
      <c r="F10" s="108"/>
      <c r="G10" s="108"/>
      <c r="H10" s="108"/>
      <c r="I10" s="139"/>
      <c r="J10" s="108"/>
      <c r="K10" s="362" t="str">
        <f>IF(記入用シート!L9="","",記入用シート!L9)</f>
        <v/>
      </c>
      <c r="L10" s="362"/>
      <c r="M10" s="362"/>
      <c r="N10" s="362"/>
      <c r="O10" s="362"/>
      <c r="P10" s="362"/>
      <c r="Q10" s="362"/>
      <c r="R10" s="362"/>
      <c r="S10" s="140"/>
    </row>
    <row r="11" spans="1:19" ht="16" customHeight="1" x14ac:dyDescent="0.55000000000000004">
      <c r="B11" s="365" t="str">
        <f>IF(OR(記入用シート!$AC$18=1,記入用シート!$K$4=""),"","地区計画のシートを使用してください。")</f>
        <v/>
      </c>
      <c r="C11" s="366"/>
      <c r="D11" s="366"/>
      <c r="E11" s="366"/>
      <c r="F11" s="366"/>
      <c r="G11" s="366"/>
      <c r="H11" s="366"/>
      <c r="I11" s="366"/>
      <c r="J11" s="366"/>
      <c r="K11" s="366"/>
      <c r="L11" s="366"/>
      <c r="M11" s="366"/>
      <c r="N11" s="366"/>
      <c r="O11" s="366"/>
      <c r="P11" s="366"/>
      <c r="Q11" s="366"/>
      <c r="R11" s="366"/>
      <c r="S11" s="367"/>
    </row>
    <row r="12" spans="1:19" ht="16" customHeight="1" x14ac:dyDescent="0.55000000000000004">
      <c r="A12" s="108"/>
      <c r="B12" s="134"/>
      <c r="C12" s="328" t="s">
        <v>356</v>
      </c>
      <c r="D12" s="328"/>
      <c r="E12" s="328"/>
      <c r="F12" s="328"/>
      <c r="G12" s="328"/>
      <c r="H12" s="328"/>
      <c r="I12" s="328"/>
      <c r="J12" s="328"/>
      <c r="K12" s="328"/>
      <c r="L12" s="328"/>
      <c r="M12" s="328"/>
      <c r="N12" s="328"/>
      <c r="O12" s="328"/>
      <c r="P12" s="328"/>
      <c r="Q12" s="328"/>
      <c r="R12" s="328"/>
      <c r="S12" s="140"/>
    </row>
    <row r="13" spans="1:19" ht="16" customHeight="1" x14ac:dyDescent="0.55000000000000004">
      <c r="A13" s="108"/>
      <c r="B13" s="134"/>
      <c r="D13" s="141" t="str">
        <f>IF(記入用シート!K17="","",記入用シート!K17)</f>
        <v/>
      </c>
      <c r="E13" s="357" t="s">
        <v>199</v>
      </c>
      <c r="F13" s="357"/>
      <c r="G13" s="357"/>
      <c r="H13" s="357"/>
      <c r="I13" s="142"/>
      <c r="R13" s="108"/>
      <c r="S13" s="140"/>
    </row>
    <row r="14" spans="1:19" ht="16" customHeight="1" x14ac:dyDescent="0.55000000000000004">
      <c r="A14" s="108"/>
      <c r="B14" s="134"/>
      <c r="D14" s="141" t="str">
        <f>IF(記入用シート!K18="","",記入用シート!K18)</f>
        <v/>
      </c>
      <c r="E14" s="357" t="s">
        <v>200</v>
      </c>
      <c r="F14" s="357"/>
      <c r="G14" s="357"/>
      <c r="H14" s="357"/>
      <c r="I14" s="142"/>
      <c r="R14" s="108"/>
      <c r="S14" s="140"/>
    </row>
    <row r="15" spans="1:19" ht="16" customHeight="1" x14ac:dyDescent="0.55000000000000004">
      <c r="A15" s="108"/>
      <c r="B15" s="134"/>
      <c r="D15" s="141" t="str">
        <f>IF(記入用シート!K19="","",記入用シート!K19)</f>
        <v/>
      </c>
      <c r="E15" s="357" t="s">
        <v>201</v>
      </c>
      <c r="F15" s="357"/>
      <c r="G15" s="357"/>
      <c r="H15" s="357"/>
      <c r="I15" s="142"/>
      <c r="J15" s="108" t="s">
        <v>66</v>
      </c>
      <c r="R15" s="108"/>
      <c r="S15" s="140"/>
    </row>
    <row r="16" spans="1:19" ht="16" customHeight="1" x14ac:dyDescent="0.55000000000000004">
      <c r="A16" s="108"/>
      <c r="B16" s="150"/>
      <c r="D16" s="141" t="str">
        <f>IF(記入用シート!K20="","",記入用シート!K20)</f>
        <v/>
      </c>
      <c r="E16" s="357" t="s">
        <v>202</v>
      </c>
      <c r="F16" s="357"/>
      <c r="G16" s="357"/>
      <c r="H16" s="357"/>
      <c r="I16" s="142"/>
      <c r="J16" s="108"/>
      <c r="K16" s="108"/>
      <c r="L16" s="108"/>
      <c r="M16" s="108"/>
      <c r="N16" s="108"/>
      <c r="O16" s="108"/>
      <c r="P16" s="108"/>
      <c r="Q16" s="108"/>
      <c r="R16" s="108"/>
      <c r="S16" s="140"/>
    </row>
    <row r="17" spans="1:24" ht="16" customHeight="1" x14ac:dyDescent="0.55000000000000004">
      <c r="A17" s="108"/>
      <c r="B17" s="134"/>
      <c r="D17" s="141" t="str">
        <f>IF(記入用シート!K21="","",記入用シート!K21)</f>
        <v/>
      </c>
      <c r="E17" s="357" t="s">
        <v>203</v>
      </c>
      <c r="F17" s="357"/>
      <c r="G17" s="357"/>
      <c r="H17" s="357"/>
      <c r="I17" s="142"/>
      <c r="K17" s="108"/>
      <c r="L17" s="108"/>
      <c r="M17" s="108"/>
      <c r="N17" s="108"/>
      <c r="O17" s="108"/>
      <c r="P17" s="108"/>
      <c r="Q17" s="108"/>
      <c r="R17" s="108"/>
      <c r="S17" s="140"/>
    </row>
    <row r="18" spans="1:24" ht="16" customHeight="1" x14ac:dyDescent="0.55000000000000004">
      <c r="B18" s="358" t="s">
        <v>67</v>
      </c>
      <c r="C18" s="359"/>
      <c r="D18" s="359"/>
      <c r="E18" s="359"/>
      <c r="F18" s="359"/>
      <c r="G18" s="359"/>
      <c r="H18" s="359"/>
      <c r="I18" s="359"/>
      <c r="J18" s="359"/>
      <c r="K18" s="359"/>
      <c r="L18" s="359"/>
      <c r="M18" s="359"/>
      <c r="N18" s="359"/>
      <c r="O18" s="359"/>
      <c r="P18" s="359"/>
      <c r="Q18" s="359"/>
      <c r="R18" s="359"/>
      <c r="S18" s="360"/>
    </row>
    <row r="19" spans="1:24" ht="16" customHeight="1" x14ac:dyDescent="0.55000000000000004">
      <c r="A19" s="108"/>
      <c r="B19" s="152"/>
      <c r="C19" s="108" t="s">
        <v>335</v>
      </c>
      <c r="D19" s="108"/>
      <c r="E19" s="108"/>
      <c r="F19" s="108"/>
      <c r="G19" s="327" t="s">
        <v>102</v>
      </c>
      <c r="H19" s="327"/>
      <c r="I19" s="327"/>
      <c r="J19" s="355" t="str">
        <f>IF(記入用シート!L10="","",記入用シート!L10)</f>
        <v/>
      </c>
      <c r="K19" s="355"/>
      <c r="L19" s="355"/>
      <c r="M19" s="355"/>
      <c r="N19" s="355"/>
      <c r="O19" s="355"/>
      <c r="P19" s="355"/>
      <c r="Q19" s="355"/>
      <c r="R19" s="355"/>
      <c r="S19" s="140"/>
    </row>
    <row r="20" spans="1:24" ht="16" customHeight="1" x14ac:dyDescent="0.55000000000000004">
      <c r="A20" s="108"/>
      <c r="B20" s="150"/>
      <c r="C20" s="108"/>
      <c r="D20" s="108"/>
      <c r="E20" s="108"/>
      <c r="F20" s="108"/>
      <c r="G20" s="108"/>
      <c r="H20" s="108"/>
      <c r="I20" s="108"/>
      <c r="J20" s="355" t="str">
        <f>"（地番）"&amp;IF(記入用シート!L11="","",記入用シート!L11)</f>
        <v>（地番）</v>
      </c>
      <c r="K20" s="355"/>
      <c r="L20" s="355"/>
      <c r="M20" s="355"/>
      <c r="N20" s="355"/>
      <c r="O20" s="355"/>
      <c r="P20" s="355"/>
      <c r="Q20" s="355"/>
      <c r="R20" s="355"/>
      <c r="S20" s="140"/>
    </row>
    <row r="21" spans="1:24" ht="16" customHeight="1" x14ac:dyDescent="0.55000000000000004">
      <c r="A21" s="108"/>
      <c r="B21" s="152"/>
      <c r="C21" s="108" t="s">
        <v>336</v>
      </c>
      <c r="D21" s="108"/>
      <c r="E21" s="108"/>
      <c r="F21" s="108"/>
      <c r="G21" s="108"/>
      <c r="H21" s="143"/>
      <c r="I21" s="143"/>
      <c r="J21" s="353" t="str">
        <f>IF(記入用シート!K12="","",記入用シート!K12)</f>
        <v/>
      </c>
      <c r="K21" s="353"/>
      <c r="L21" s="353"/>
      <c r="M21" s="353"/>
      <c r="N21" s="354"/>
      <c r="O21" s="144"/>
      <c r="P21" s="144"/>
      <c r="Q21" s="108"/>
      <c r="R21" s="108"/>
      <c r="S21" s="140"/>
    </row>
    <row r="22" spans="1:24" ht="16" customHeight="1" x14ac:dyDescent="0.55000000000000004">
      <c r="A22" s="108"/>
      <c r="B22" s="152"/>
      <c r="C22" s="108" t="s">
        <v>337</v>
      </c>
      <c r="D22" s="108"/>
      <c r="E22" s="108"/>
      <c r="F22" s="108"/>
      <c r="G22" s="108"/>
      <c r="H22" s="145"/>
      <c r="I22" s="145"/>
      <c r="J22" s="353" t="str">
        <f>IF(記入用シート!K13="","",記入用シート!K13)</f>
        <v/>
      </c>
      <c r="K22" s="353"/>
      <c r="L22" s="353"/>
      <c r="M22" s="353"/>
      <c r="N22" s="354"/>
      <c r="O22" s="144"/>
      <c r="P22" s="144"/>
      <c r="Q22" s="108"/>
      <c r="R22" s="108"/>
      <c r="S22" s="140"/>
    </row>
    <row r="23" spans="1:24" ht="16" customHeight="1" x14ac:dyDescent="0.55000000000000004">
      <c r="A23" s="108"/>
      <c r="B23" s="152"/>
      <c r="C23" s="108" t="s">
        <v>338</v>
      </c>
      <c r="D23" s="108"/>
      <c r="E23" s="108"/>
      <c r="F23" s="108"/>
      <c r="H23" s="139"/>
      <c r="I23" s="139"/>
      <c r="J23" s="344" t="str">
        <f>IF(記入用シート!K14="","",DBCS(記入用シート!K14)&amp;"造")&amp;IF(記入用シート!L15="","",DBCS(記入用シート!L15)&amp;"階建て")&amp;IF(記入用シート!L16&gt;0,"（地下"&amp;DBCS(記入用シート!L16)&amp;"階）","")</f>
        <v/>
      </c>
      <c r="K23" s="344"/>
      <c r="L23" s="344"/>
      <c r="M23" s="344"/>
      <c r="N23" s="344"/>
      <c r="O23" s="344"/>
      <c r="P23" s="344"/>
      <c r="Q23" s="344"/>
      <c r="R23" s="344"/>
      <c r="S23" s="140"/>
    </row>
    <row r="24" spans="1:24" ht="16" customHeight="1" x14ac:dyDescent="0.55000000000000004">
      <c r="A24" s="108"/>
      <c r="B24" s="134"/>
      <c r="C24" s="351" t="s">
        <v>206</v>
      </c>
      <c r="D24" s="345"/>
      <c r="E24" s="345"/>
      <c r="F24" s="345"/>
      <c r="G24" s="345"/>
      <c r="H24" s="352"/>
      <c r="I24" s="332" t="s">
        <v>210</v>
      </c>
      <c r="J24" s="333"/>
      <c r="K24" s="339" t="str">
        <f>IF(記入用シート!K24="","",記入用シート!K24)</f>
        <v/>
      </c>
      <c r="L24" s="339"/>
      <c r="M24" s="339"/>
      <c r="N24" s="339"/>
      <c r="O24" s="339"/>
      <c r="P24" s="339"/>
      <c r="Q24" s="339"/>
      <c r="R24" s="110" t="s">
        <v>100</v>
      </c>
      <c r="S24" s="146"/>
    </row>
    <row r="25" spans="1:24" ht="16" customHeight="1" x14ac:dyDescent="0.55000000000000004">
      <c r="A25" s="108"/>
      <c r="B25" s="134"/>
      <c r="C25" s="411" t="s">
        <v>308</v>
      </c>
      <c r="D25" s="347" t="s">
        <v>75</v>
      </c>
      <c r="E25" s="345"/>
      <c r="F25" s="345"/>
      <c r="G25" s="345"/>
      <c r="H25" s="345"/>
      <c r="I25" s="368" t="str">
        <f>IF(記入用シート!M25="","","建築物の"&amp;記入用シート!M25)&amp;IF(OR(記入用シート!M25="",記入用シート!M26=""),"","及び")&amp;IF(記入用シート!M26="","","工作物の"&amp;記入用シート!M26)</f>
        <v/>
      </c>
      <c r="J25" s="368"/>
      <c r="K25" s="368"/>
      <c r="L25" s="368"/>
      <c r="M25" s="368"/>
      <c r="N25" s="368"/>
      <c r="O25" s="368"/>
      <c r="P25" s="368"/>
      <c r="Q25" s="368"/>
      <c r="R25" s="369"/>
      <c r="S25" s="140"/>
    </row>
    <row r="26" spans="1:24" ht="16" customHeight="1" x14ac:dyDescent="0.55000000000000004">
      <c r="A26" s="108"/>
      <c r="B26" s="134"/>
      <c r="C26" s="412"/>
      <c r="D26" s="416" t="s">
        <v>310</v>
      </c>
      <c r="E26" s="393"/>
      <c r="F26" s="393"/>
      <c r="G26" s="393"/>
      <c r="H26" s="394"/>
      <c r="I26" s="332" t="s">
        <v>77</v>
      </c>
      <c r="J26" s="333"/>
      <c r="K26" s="334"/>
      <c r="L26" s="332" t="s">
        <v>78</v>
      </c>
      <c r="M26" s="333"/>
      <c r="N26" s="333"/>
      <c r="O26" s="334"/>
      <c r="P26" s="332" t="s">
        <v>79</v>
      </c>
      <c r="Q26" s="333"/>
      <c r="R26" s="334"/>
      <c r="S26" s="147"/>
    </row>
    <row r="27" spans="1:24" ht="16" customHeight="1" x14ac:dyDescent="0.55000000000000004">
      <c r="A27" s="108"/>
      <c r="B27" s="134"/>
      <c r="C27" s="413" t="s">
        <v>307</v>
      </c>
      <c r="D27" s="417"/>
      <c r="E27" s="346" t="s">
        <v>296</v>
      </c>
      <c r="F27" s="395"/>
      <c r="G27" s="395"/>
      <c r="H27" s="395"/>
      <c r="I27" s="335"/>
      <c r="J27" s="336"/>
      <c r="K27" s="337"/>
      <c r="L27" s="335"/>
      <c r="M27" s="336"/>
      <c r="N27" s="336"/>
      <c r="O27" s="337"/>
      <c r="P27" s="338" t="str">
        <f>IF(記入用シート!K27="","",記入用シート!K27)</f>
        <v/>
      </c>
      <c r="Q27" s="339"/>
      <c r="R27" s="112" t="s">
        <v>100</v>
      </c>
      <c r="S27" s="140"/>
    </row>
    <row r="28" spans="1:24" ht="16" customHeight="1" x14ac:dyDescent="0.55000000000000004">
      <c r="A28" s="108"/>
      <c r="B28" s="134"/>
      <c r="C28" s="413"/>
      <c r="D28" s="417"/>
      <c r="E28" s="346" t="s">
        <v>295</v>
      </c>
      <c r="F28" s="395"/>
      <c r="G28" s="395"/>
      <c r="H28" s="395"/>
      <c r="I28" s="338" t="str">
        <f>IF(記入用シート!K28="","",記入用シート!K28)</f>
        <v/>
      </c>
      <c r="J28" s="339"/>
      <c r="K28" s="111" t="s">
        <v>100</v>
      </c>
      <c r="L28" s="338" t="str">
        <f>IF(記入用シート!K29="","",記入用シート!K29)</f>
        <v/>
      </c>
      <c r="M28" s="339"/>
      <c r="N28" s="339"/>
      <c r="O28" s="111" t="s">
        <v>100</v>
      </c>
      <c r="P28" s="338" t="str">
        <f>IF(I28="","",I28+IF(L28="",0,L28))</f>
        <v/>
      </c>
      <c r="Q28" s="339"/>
      <c r="R28" s="112" t="s">
        <v>100</v>
      </c>
      <c r="S28" s="140"/>
    </row>
    <row r="29" spans="1:24" ht="16" customHeight="1" x14ac:dyDescent="0.55000000000000004">
      <c r="A29" s="108"/>
      <c r="B29" s="134"/>
      <c r="C29" s="413"/>
      <c r="D29" s="417"/>
      <c r="E29" s="346" t="s">
        <v>293</v>
      </c>
      <c r="F29" s="395"/>
      <c r="G29" s="395"/>
      <c r="H29" s="395"/>
      <c r="I29" s="348" t="str">
        <f>IF(記入用シート!K30="","",記入用シート!K30)</f>
        <v/>
      </c>
      <c r="J29" s="349"/>
      <c r="K29" s="114" t="s">
        <v>100</v>
      </c>
      <c r="L29" s="348" t="str">
        <f>IF(記入用シート!K31="","",記入用シート!K31)</f>
        <v/>
      </c>
      <c r="M29" s="349"/>
      <c r="N29" s="349"/>
      <c r="O29" s="114" t="s">
        <v>100</v>
      </c>
      <c r="P29" s="348" t="str">
        <f>IF(I29="","",I29+IF(L29="",0,L29))</f>
        <v/>
      </c>
      <c r="Q29" s="349"/>
      <c r="R29" s="115" t="s">
        <v>100</v>
      </c>
      <c r="S29" s="140"/>
      <c r="X29" s="116"/>
    </row>
    <row r="30" spans="1:24" ht="16" customHeight="1" x14ac:dyDescent="0.55000000000000004">
      <c r="A30" s="108"/>
      <c r="B30" s="134"/>
      <c r="C30" s="413"/>
      <c r="D30" s="415" t="s">
        <v>309</v>
      </c>
      <c r="E30" s="346"/>
      <c r="F30" s="395"/>
      <c r="G30" s="395"/>
      <c r="H30" s="395"/>
      <c r="I30" s="117" t="s">
        <v>120</v>
      </c>
      <c r="J30" s="163" t="str">
        <f>IF(記入用シート!K32="","",記入用シート!K32)</f>
        <v/>
      </c>
      <c r="K30" s="118" t="s">
        <v>101</v>
      </c>
      <c r="L30" s="117" t="s">
        <v>120</v>
      </c>
      <c r="M30" s="350" t="str">
        <f>IF(記入用シート!K33="","",記入用シート!K33)</f>
        <v/>
      </c>
      <c r="N30" s="350"/>
      <c r="O30" s="119" t="s">
        <v>101</v>
      </c>
      <c r="P30" s="117" t="s">
        <v>120</v>
      </c>
      <c r="Q30" s="162" t="str">
        <f>IF(J30="","",J30+IF(M30="",0,M30))</f>
        <v/>
      </c>
      <c r="R30" s="120" t="s">
        <v>101</v>
      </c>
      <c r="S30" s="148"/>
    </row>
    <row r="31" spans="1:24" ht="27" customHeight="1" x14ac:dyDescent="0.55000000000000004">
      <c r="A31" s="108"/>
      <c r="B31" s="134"/>
      <c r="C31" s="413"/>
      <c r="D31" s="415"/>
      <c r="E31" s="397" t="s">
        <v>294</v>
      </c>
      <c r="F31" s="398"/>
      <c r="G31" s="398"/>
      <c r="H31" s="398"/>
      <c r="I31" s="390" t="str">
        <f>IF(記入用シート!K37="","",記入用シート!K37)</f>
        <v/>
      </c>
      <c r="J31" s="391"/>
      <c r="K31" s="112" t="s">
        <v>137</v>
      </c>
      <c r="L31" s="390" t="str">
        <f>IF(記入用シート!K38="","",記入用シート!K38)</f>
        <v/>
      </c>
      <c r="M31" s="391"/>
      <c r="N31" s="391"/>
      <c r="O31" s="112" t="s">
        <v>137</v>
      </c>
      <c r="P31" s="390" t="str">
        <f>IF(I31="","",I31+IF(L31="",0,L31))</f>
        <v/>
      </c>
      <c r="Q31" s="391"/>
      <c r="R31" s="112" t="s">
        <v>137</v>
      </c>
      <c r="S31" s="148"/>
    </row>
    <row r="32" spans="1:24" ht="27" customHeight="1" x14ac:dyDescent="0.55000000000000004">
      <c r="A32" s="108"/>
      <c r="B32" s="134"/>
      <c r="C32" s="413"/>
      <c r="D32" s="415"/>
      <c r="E32" s="387" t="s">
        <v>298</v>
      </c>
      <c r="F32" s="392"/>
      <c r="G32" s="392"/>
      <c r="H32" s="392"/>
      <c r="I32" s="390" t="str">
        <f>IF(記入用シート!K39="","",記入用シート!K39)</f>
        <v/>
      </c>
      <c r="J32" s="391"/>
      <c r="K32" s="391"/>
      <c r="L32" s="391"/>
      <c r="M32" s="391"/>
      <c r="N32" s="391"/>
      <c r="O32" s="391"/>
      <c r="P32" s="391"/>
      <c r="Q32" s="391"/>
      <c r="R32" s="112" t="s">
        <v>137</v>
      </c>
      <c r="S32" s="148"/>
    </row>
    <row r="33" spans="1:19" ht="16" customHeight="1" x14ac:dyDescent="0.55000000000000004">
      <c r="A33" s="108"/>
      <c r="B33" s="134"/>
      <c r="C33" s="413"/>
      <c r="D33" s="413"/>
      <c r="E33" s="426" t="s">
        <v>297</v>
      </c>
      <c r="F33" s="422" t="s">
        <v>320</v>
      </c>
      <c r="G33" s="420" t="str">
        <f>IF(記入用シート!K35="","",記入用シート!K35)</f>
        <v/>
      </c>
      <c r="H33" s="418" t="s">
        <v>137</v>
      </c>
      <c r="I33" s="345" t="s">
        <v>299</v>
      </c>
      <c r="J33" s="345"/>
      <c r="K33" s="345"/>
      <c r="L33" s="410" t="str">
        <f>IF(記入用シート!K40="","",記入用シート!K40)</f>
        <v/>
      </c>
      <c r="M33" s="410"/>
      <c r="N33" s="410"/>
      <c r="O33" s="410"/>
      <c r="P33" s="410"/>
      <c r="Q33" s="410"/>
      <c r="R33" s="111" t="s">
        <v>100</v>
      </c>
      <c r="S33" s="148"/>
    </row>
    <row r="34" spans="1:19" ht="16" customHeight="1" x14ac:dyDescent="0.55000000000000004">
      <c r="A34" s="108"/>
      <c r="B34" s="134"/>
      <c r="C34" s="413"/>
      <c r="D34" s="413"/>
      <c r="E34" s="427"/>
      <c r="F34" s="328"/>
      <c r="G34" s="421"/>
      <c r="H34" s="419"/>
      <c r="I34" s="361" t="s">
        <v>300</v>
      </c>
      <c r="J34" s="361"/>
      <c r="K34" s="361"/>
      <c r="L34" s="361" t="str">
        <f>IF(記入用シート!K34="","",記入用シート!K34)</f>
        <v/>
      </c>
      <c r="M34" s="361"/>
      <c r="N34" s="361"/>
      <c r="O34" s="361"/>
      <c r="P34" s="361"/>
      <c r="Q34" s="361"/>
      <c r="R34" s="409"/>
      <c r="S34" s="140"/>
    </row>
    <row r="35" spans="1:19" ht="16" customHeight="1" x14ac:dyDescent="0.55000000000000004">
      <c r="A35" s="108"/>
      <c r="B35" s="134"/>
      <c r="C35" s="413"/>
      <c r="D35" s="413"/>
      <c r="E35" s="427"/>
      <c r="F35" s="423" t="s">
        <v>319</v>
      </c>
      <c r="G35" s="421" t="str">
        <f>IF(記入用シート!K36="","",記入用シート!K36)</f>
        <v/>
      </c>
      <c r="H35" s="419" t="s">
        <v>137</v>
      </c>
      <c r="I35" s="401" t="s">
        <v>301</v>
      </c>
      <c r="J35" s="401"/>
      <c r="K35" s="401"/>
      <c r="L35" s="402" t="str">
        <f>IF(記入用シート!K41="","",記入用シート!K41)</f>
        <v/>
      </c>
      <c r="M35" s="402"/>
      <c r="N35" s="402"/>
      <c r="O35" s="402"/>
      <c r="P35" s="402"/>
      <c r="Q35" s="402"/>
      <c r="R35" s="403"/>
      <c r="S35" s="140"/>
    </row>
    <row r="36" spans="1:19" ht="16" customHeight="1" x14ac:dyDescent="0.55000000000000004">
      <c r="A36" s="108"/>
      <c r="B36" s="134"/>
      <c r="C36" s="414"/>
      <c r="D36" s="414"/>
      <c r="E36" s="428"/>
      <c r="F36" s="424"/>
      <c r="G36" s="425"/>
      <c r="H36" s="408"/>
      <c r="I36" s="362"/>
      <c r="J36" s="362"/>
      <c r="K36" s="362"/>
      <c r="L36" s="404"/>
      <c r="M36" s="404"/>
      <c r="N36" s="404"/>
      <c r="O36" s="404"/>
      <c r="P36" s="404"/>
      <c r="Q36" s="404"/>
      <c r="R36" s="405"/>
      <c r="S36" s="140"/>
    </row>
    <row r="37" spans="1:19" ht="16" customHeight="1" x14ac:dyDescent="0.55000000000000004">
      <c r="A37" s="108"/>
      <c r="B37" s="134"/>
      <c r="C37" s="386" t="s">
        <v>306</v>
      </c>
      <c r="D37" s="362"/>
      <c r="E37" s="399"/>
      <c r="F37" s="406" t="s">
        <v>88</v>
      </c>
      <c r="G37" s="407"/>
      <c r="H37" s="408"/>
      <c r="I37" s="332" t="s">
        <v>89</v>
      </c>
      <c r="J37" s="333"/>
      <c r="K37" s="333"/>
      <c r="L37" s="333"/>
      <c r="M37" s="334"/>
      <c r="N37" s="333" t="s">
        <v>90</v>
      </c>
      <c r="O37" s="333"/>
      <c r="P37" s="333"/>
      <c r="Q37" s="333"/>
      <c r="R37" s="334"/>
      <c r="S37" s="140"/>
    </row>
    <row r="38" spans="1:19" ht="16" customHeight="1" x14ac:dyDescent="0.55000000000000004">
      <c r="A38" s="108"/>
      <c r="B38" s="134"/>
      <c r="C38" s="388"/>
      <c r="D38" s="400"/>
      <c r="E38" s="389"/>
      <c r="F38" s="363" t="str">
        <f>IF(記入用シート!K42="","",記入用シート!K42)</f>
        <v/>
      </c>
      <c r="G38" s="364"/>
      <c r="H38" s="121" t="s">
        <v>100</v>
      </c>
      <c r="I38" s="329" t="str">
        <f>IF(記入用シート!K43="","",記入用シート!K43)</f>
        <v/>
      </c>
      <c r="J38" s="330"/>
      <c r="K38" s="330"/>
      <c r="L38" s="330"/>
      <c r="M38" s="331"/>
      <c r="N38" s="330" t="str">
        <f>IF(記入用シート!K44="","",記入用シート!K44)</f>
        <v/>
      </c>
      <c r="O38" s="330"/>
      <c r="P38" s="330"/>
      <c r="Q38" s="330"/>
      <c r="R38" s="331"/>
      <c r="S38" s="149"/>
    </row>
    <row r="39" spans="1:19" ht="16" customHeight="1" x14ac:dyDescent="0.55000000000000004">
      <c r="A39" s="108"/>
      <c r="B39" s="134"/>
      <c r="C39" s="347" t="s">
        <v>91</v>
      </c>
      <c r="D39" s="345"/>
      <c r="E39" s="361"/>
      <c r="F39" s="361"/>
      <c r="G39" s="361"/>
      <c r="H39" s="396"/>
      <c r="I39" s="347" t="s">
        <v>134</v>
      </c>
      <c r="J39" s="345"/>
      <c r="K39" s="376" t="str">
        <f>IF(記入用シート!K45="","",記入用シート!K45)</f>
        <v/>
      </c>
      <c r="L39" s="376"/>
      <c r="M39" s="376"/>
      <c r="N39" s="376"/>
      <c r="O39" s="376"/>
      <c r="P39" s="376"/>
      <c r="Q39" s="376"/>
      <c r="R39" s="377"/>
      <c r="S39" s="140"/>
    </row>
    <row r="40" spans="1:19" ht="16" customHeight="1" x14ac:dyDescent="0.55000000000000004">
      <c r="A40" s="108"/>
      <c r="B40" s="134"/>
      <c r="C40" s="347" t="s">
        <v>92</v>
      </c>
      <c r="D40" s="345"/>
      <c r="E40" s="345"/>
      <c r="F40" s="345"/>
      <c r="G40" s="345"/>
      <c r="H40" s="352"/>
      <c r="I40" s="347" t="s">
        <v>211</v>
      </c>
      <c r="J40" s="345"/>
      <c r="K40" s="339" t="str">
        <f>IF(記入用シート!K46="","",記入用シート!K46)</f>
        <v/>
      </c>
      <c r="L40" s="339"/>
      <c r="M40" s="339"/>
      <c r="N40" s="339"/>
      <c r="O40" s="339"/>
      <c r="P40" s="339"/>
      <c r="Q40" s="339"/>
      <c r="R40" s="110" t="s">
        <v>100</v>
      </c>
      <c r="S40" s="140"/>
    </row>
    <row r="41" spans="1:19" ht="6" customHeight="1" x14ac:dyDescent="0.55000000000000004">
      <c r="A41" s="108"/>
      <c r="B41" s="134"/>
      <c r="C41" s="108"/>
      <c r="D41" s="108"/>
      <c r="E41" s="108"/>
      <c r="F41" s="108"/>
      <c r="G41" s="108"/>
      <c r="I41" s="108"/>
      <c r="J41" s="108"/>
      <c r="K41" s="108"/>
      <c r="L41" s="108"/>
      <c r="M41" s="108"/>
      <c r="N41" s="108"/>
      <c r="O41" s="108"/>
      <c r="P41" s="108"/>
      <c r="Q41" s="108"/>
      <c r="R41" s="135"/>
      <c r="S41" s="140"/>
    </row>
    <row r="42" spans="1:19" ht="18" customHeight="1" x14ac:dyDescent="0.55000000000000004">
      <c r="B42" s="150"/>
      <c r="C42" s="378" t="s">
        <v>214</v>
      </c>
      <c r="D42" s="378"/>
      <c r="E42" s="378"/>
      <c r="F42" s="378"/>
      <c r="G42" s="378"/>
      <c r="H42" s="378"/>
      <c r="I42" s="378"/>
      <c r="J42" s="378"/>
      <c r="K42" s="378"/>
      <c r="L42" s="378"/>
      <c r="M42" s="378"/>
      <c r="N42" s="378"/>
      <c r="O42" s="378"/>
      <c r="P42" s="378"/>
      <c r="Q42" s="378"/>
      <c r="R42" s="378"/>
      <c r="S42" s="153"/>
    </row>
    <row r="43" spans="1:19" ht="13" x14ac:dyDescent="0.55000000000000004">
      <c r="B43" s="150"/>
      <c r="C43" s="378" t="s">
        <v>325</v>
      </c>
      <c r="D43" s="378"/>
      <c r="E43" s="378"/>
      <c r="F43" s="378"/>
      <c r="G43" s="378"/>
      <c r="H43" s="378"/>
      <c r="I43" s="378"/>
      <c r="J43" s="378"/>
      <c r="K43" s="378"/>
      <c r="L43" s="378"/>
      <c r="M43" s="378"/>
      <c r="N43" s="378"/>
      <c r="O43" s="378"/>
      <c r="P43" s="378"/>
      <c r="Q43" s="378"/>
      <c r="R43" s="378"/>
      <c r="S43" s="153"/>
    </row>
    <row r="44" spans="1:19" ht="13" x14ac:dyDescent="0.55000000000000004">
      <c r="B44" s="150"/>
      <c r="C44" s="378" t="s">
        <v>326</v>
      </c>
      <c r="D44" s="378"/>
      <c r="E44" s="378"/>
      <c r="F44" s="378"/>
      <c r="G44" s="378"/>
      <c r="H44" s="378"/>
      <c r="I44" s="378"/>
      <c r="J44" s="378"/>
      <c r="K44" s="378"/>
      <c r="L44" s="378"/>
      <c r="M44" s="378"/>
      <c r="N44" s="378"/>
      <c r="O44" s="378"/>
      <c r="P44" s="378"/>
      <c r="Q44" s="378"/>
      <c r="R44" s="378"/>
      <c r="S44" s="153"/>
    </row>
    <row r="45" spans="1:19" ht="13" x14ac:dyDescent="0.55000000000000004">
      <c r="B45" s="150"/>
      <c r="C45" s="378" t="s">
        <v>329</v>
      </c>
      <c r="D45" s="378"/>
      <c r="E45" s="378"/>
      <c r="F45" s="378"/>
      <c r="G45" s="378"/>
      <c r="H45" s="378"/>
      <c r="I45" s="378"/>
      <c r="J45" s="378"/>
      <c r="K45" s="378"/>
      <c r="L45" s="378"/>
      <c r="M45" s="378"/>
      <c r="N45" s="378"/>
      <c r="O45" s="378"/>
      <c r="P45" s="378"/>
      <c r="Q45" s="378"/>
      <c r="R45" s="378"/>
      <c r="S45" s="153"/>
    </row>
    <row r="46" spans="1:19" ht="13" x14ac:dyDescent="0.55000000000000004">
      <c r="B46" s="150"/>
      <c r="C46" s="378" t="s">
        <v>330</v>
      </c>
      <c r="D46" s="378"/>
      <c r="E46" s="378"/>
      <c r="F46" s="378"/>
      <c r="G46" s="378"/>
      <c r="H46" s="378"/>
      <c r="I46" s="378"/>
      <c r="J46" s="378"/>
      <c r="K46" s="378"/>
      <c r="L46" s="378"/>
      <c r="M46" s="378"/>
      <c r="N46" s="378"/>
      <c r="O46" s="378"/>
      <c r="P46" s="378"/>
      <c r="Q46" s="378"/>
      <c r="R46" s="378"/>
      <c r="S46" s="154"/>
    </row>
    <row r="47" spans="1:19" ht="13" x14ac:dyDescent="0.55000000000000004">
      <c r="B47" s="150"/>
      <c r="C47" s="378" t="s">
        <v>331</v>
      </c>
      <c r="D47" s="378"/>
      <c r="E47" s="378"/>
      <c r="F47" s="378"/>
      <c r="G47" s="378"/>
      <c r="H47" s="378"/>
      <c r="I47" s="378"/>
      <c r="J47" s="378"/>
      <c r="K47" s="378"/>
      <c r="L47" s="378"/>
      <c r="M47" s="378"/>
      <c r="N47" s="378"/>
      <c r="O47" s="378"/>
      <c r="P47" s="378"/>
      <c r="Q47" s="378"/>
      <c r="R47" s="378"/>
      <c r="S47" s="153"/>
    </row>
    <row r="48" spans="1:19" ht="13" x14ac:dyDescent="0.55000000000000004">
      <c r="B48" s="150"/>
      <c r="C48" s="378" t="s">
        <v>332</v>
      </c>
      <c r="D48" s="378"/>
      <c r="E48" s="378"/>
      <c r="F48" s="378"/>
      <c r="G48" s="378"/>
      <c r="H48" s="378"/>
      <c r="I48" s="378"/>
      <c r="J48" s="378"/>
      <c r="K48" s="378"/>
      <c r="L48" s="378"/>
      <c r="M48" s="378"/>
      <c r="N48" s="378"/>
      <c r="O48" s="378"/>
      <c r="P48" s="378"/>
      <c r="Q48" s="378"/>
      <c r="R48" s="378"/>
      <c r="S48" s="153"/>
    </row>
    <row r="49" spans="2:19" ht="13" x14ac:dyDescent="0.55000000000000004">
      <c r="B49" s="150"/>
      <c r="C49" s="378" t="s">
        <v>333</v>
      </c>
      <c r="D49" s="378"/>
      <c r="E49" s="378"/>
      <c r="F49" s="378"/>
      <c r="G49" s="378"/>
      <c r="H49" s="378"/>
      <c r="I49" s="378"/>
      <c r="J49" s="378"/>
      <c r="K49" s="378"/>
      <c r="L49" s="378"/>
      <c r="M49" s="378"/>
      <c r="N49" s="378"/>
      <c r="O49" s="378"/>
      <c r="P49" s="378"/>
      <c r="Q49" s="378"/>
      <c r="R49" s="378"/>
      <c r="S49" s="153"/>
    </row>
    <row r="50" spans="2:19" ht="13" x14ac:dyDescent="0.55000000000000004">
      <c r="B50" s="150"/>
      <c r="C50" s="378" t="s">
        <v>334</v>
      </c>
      <c r="D50" s="378"/>
      <c r="E50" s="378"/>
      <c r="F50" s="378"/>
      <c r="G50" s="378"/>
      <c r="H50" s="378"/>
      <c r="I50" s="378"/>
      <c r="J50" s="378"/>
      <c r="K50" s="378"/>
      <c r="L50" s="378"/>
      <c r="M50" s="378"/>
      <c r="N50" s="378"/>
      <c r="O50" s="378"/>
      <c r="P50" s="378"/>
      <c r="Q50" s="378"/>
      <c r="R50" s="378"/>
      <c r="S50" s="153"/>
    </row>
    <row r="51" spans="2:19" ht="13" x14ac:dyDescent="0.55000000000000004">
      <c r="B51" s="150"/>
      <c r="C51" s="378" t="s">
        <v>327</v>
      </c>
      <c r="D51" s="378"/>
      <c r="E51" s="378"/>
      <c r="F51" s="378"/>
      <c r="G51" s="378"/>
      <c r="H51" s="378"/>
      <c r="I51" s="378"/>
      <c r="J51" s="378"/>
      <c r="K51" s="378"/>
      <c r="L51" s="378"/>
      <c r="M51" s="378"/>
      <c r="N51" s="378"/>
      <c r="O51" s="378"/>
      <c r="P51" s="378"/>
      <c r="Q51" s="378"/>
      <c r="R51" s="378"/>
      <c r="S51" s="153"/>
    </row>
    <row r="52" spans="2:19" ht="13" x14ac:dyDescent="0.55000000000000004">
      <c r="B52" s="150"/>
      <c r="C52" s="466" t="s">
        <v>328</v>
      </c>
      <c r="D52" s="466"/>
      <c r="E52" s="466"/>
      <c r="F52" s="466"/>
      <c r="G52" s="466"/>
      <c r="H52" s="466"/>
      <c r="I52" s="466"/>
      <c r="J52" s="466"/>
      <c r="K52" s="466"/>
      <c r="L52" s="466"/>
      <c r="M52" s="466"/>
      <c r="N52" s="466"/>
      <c r="O52" s="466"/>
      <c r="P52" s="466"/>
      <c r="Q52" s="466"/>
      <c r="R52" s="466"/>
      <c r="S52" s="153"/>
    </row>
    <row r="53" spans="2:19" ht="6" customHeight="1" thickBot="1" x14ac:dyDescent="0.6">
      <c r="B53" s="155"/>
      <c r="C53" s="166"/>
      <c r="D53" s="166"/>
      <c r="E53" s="166"/>
      <c r="F53" s="166"/>
      <c r="G53" s="166"/>
      <c r="H53" s="166"/>
      <c r="I53" s="166"/>
      <c r="J53" s="166"/>
      <c r="K53" s="166"/>
      <c r="L53" s="166"/>
      <c r="M53" s="166"/>
      <c r="N53" s="166"/>
      <c r="O53" s="166"/>
      <c r="P53" s="166"/>
      <c r="Q53" s="166"/>
      <c r="R53" s="166"/>
      <c r="S53" s="156"/>
    </row>
    <row r="54" spans="2:19" ht="6" customHeight="1" x14ac:dyDescent="0.55000000000000004">
      <c r="C54" s="378"/>
      <c r="D54" s="378"/>
      <c r="E54" s="378"/>
      <c r="F54" s="378"/>
      <c r="G54" s="378"/>
      <c r="H54" s="378"/>
      <c r="I54" s="378"/>
      <c r="J54" s="378"/>
      <c r="K54" s="378"/>
      <c r="L54" s="378"/>
      <c r="M54" s="378"/>
      <c r="N54" s="378"/>
      <c r="O54" s="378"/>
      <c r="P54" s="378"/>
      <c r="Q54" s="378"/>
      <c r="R54" s="378"/>
    </row>
    <row r="55" spans="2:19" ht="15" customHeight="1" x14ac:dyDescent="0.55000000000000004">
      <c r="D55" s="379" t="s">
        <v>355</v>
      </c>
      <c r="E55" s="379"/>
      <c r="F55" s="379"/>
      <c r="G55" s="375" t="str">
        <f>IF(記入用シート!K48="","",記入用シート!K48)</f>
        <v/>
      </c>
      <c r="H55" s="375"/>
      <c r="I55" s="375"/>
      <c r="J55" s="375"/>
      <c r="K55" s="375"/>
      <c r="L55" s="375"/>
      <c r="M55" s="375"/>
      <c r="N55" s="375"/>
      <c r="O55" s="375"/>
      <c r="P55" s="375"/>
      <c r="Q55" s="375"/>
      <c r="R55" s="375"/>
    </row>
    <row r="56" spans="2:19" ht="15" customHeight="1" x14ac:dyDescent="0.55000000000000004">
      <c r="C56" s="108"/>
      <c r="D56" s="108"/>
      <c r="E56" s="108"/>
      <c r="F56" s="133" t="s">
        <v>353</v>
      </c>
      <c r="G56" s="375" t="str">
        <f>IF(記入用シート!K49="","",記入用シート!K49)</f>
        <v/>
      </c>
      <c r="H56" s="375"/>
      <c r="I56" s="375"/>
      <c r="J56" s="375"/>
      <c r="K56" s="375"/>
      <c r="L56" s="375"/>
      <c r="M56" s="375"/>
      <c r="N56" s="375"/>
      <c r="O56" s="375"/>
      <c r="P56" s="375"/>
      <c r="Q56" s="375"/>
      <c r="R56" s="375"/>
    </row>
    <row r="57" spans="2:19" ht="15" customHeight="1" x14ac:dyDescent="0.55000000000000004">
      <c r="C57" s="108"/>
      <c r="D57" s="108"/>
      <c r="E57" s="108"/>
      <c r="F57" s="133" t="s">
        <v>354</v>
      </c>
      <c r="G57" s="375" t="str">
        <f>IF(記入用シート!K50="","",記入用シート!K50)</f>
        <v/>
      </c>
      <c r="H57" s="375"/>
      <c r="I57" s="375"/>
      <c r="J57" s="375"/>
      <c r="K57" s="375"/>
      <c r="L57" s="375"/>
      <c r="M57" s="375"/>
      <c r="N57" s="375"/>
      <c r="O57" s="375"/>
      <c r="P57" s="375"/>
      <c r="Q57" s="375"/>
      <c r="R57" s="375"/>
    </row>
  </sheetData>
  <sheetProtection algorithmName="SHA-512" hashValue="k+dsNYfjEiFog5+sXVtoX58I4Hxf9TuEf0+jOYQ8EJPYat4WAYZ2YWgSNKcn8G+kDOaY4v8O8w1KBopPwpH4Sg==" saltValue="tZkcRCyDl2lBEkMReOgi1w==" spinCount="100000" sheet="1" objects="1" scenarios="1"/>
  <mergeCells count="98">
    <mergeCell ref="D55:F55"/>
    <mergeCell ref="B3:S3"/>
    <mergeCell ref="B11:S11"/>
    <mergeCell ref="B18:S18"/>
    <mergeCell ref="C5:D5"/>
    <mergeCell ref="C54:R54"/>
    <mergeCell ref="C42:R42"/>
    <mergeCell ref="C43:R43"/>
    <mergeCell ref="C44:R44"/>
    <mergeCell ref="C45:R45"/>
    <mergeCell ref="C46:R46"/>
    <mergeCell ref="C47:R47"/>
    <mergeCell ref="C48:R48"/>
    <mergeCell ref="C49:R49"/>
    <mergeCell ref="C50:R50"/>
    <mergeCell ref="C51:R51"/>
    <mergeCell ref="C52:R52"/>
    <mergeCell ref="C25:C26"/>
    <mergeCell ref="C27:C36"/>
    <mergeCell ref="D30:D36"/>
    <mergeCell ref="D26:D29"/>
    <mergeCell ref="H33:H34"/>
    <mergeCell ref="G33:G34"/>
    <mergeCell ref="F33:F34"/>
    <mergeCell ref="H35:H36"/>
    <mergeCell ref="F35:F36"/>
    <mergeCell ref="G35:G36"/>
    <mergeCell ref="N37:R37"/>
    <mergeCell ref="F38:G38"/>
    <mergeCell ref="I38:M38"/>
    <mergeCell ref="N38:R38"/>
    <mergeCell ref="E33:E36"/>
    <mergeCell ref="C37:E38"/>
    <mergeCell ref="I33:K33"/>
    <mergeCell ref="I35:K36"/>
    <mergeCell ref="L35:R36"/>
    <mergeCell ref="F37:H37"/>
    <mergeCell ref="I37:M37"/>
    <mergeCell ref="L34:R34"/>
    <mergeCell ref="I34:K34"/>
    <mergeCell ref="L33:Q33"/>
    <mergeCell ref="E31:H31"/>
    <mergeCell ref="I27:K27"/>
    <mergeCell ref="K10:R10"/>
    <mergeCell ref="F6:H8"/>
    <mergeCell ref="J23:R23"/>
    <mergeCell ref="G19:I19"/>
    <mergeCell ref="J19:R19"/>
    <mergeCell ref="J20:R20"/>
    <mergeCell ref="J21:N21"/>
    <mergeCell ref="J22:N22"/>
    <mergeCell ref="E17:H17"/>
    <mergeCell ref="E16:H16"/>
    <mergeCell ref="E15:H15"/>
    <mergeCell ref="E14:H14"/>
    <mergeCell ref="E13:H13"/>
    <mergeCell ref="C24:H24"/>
    <mergeCell ref="I24:J24"/>
    <mergeCell ref="K24:Q24"/>
    <mergeCell ref="D25:H25"/>
    <mergeCell ref="I25:R25"/>
    <mergeCell ref="B1:F1"/>
    <mergeCell ref="J6:J7"/>
    <mergeCell ref="K6:R7"/>
    <mergeCell ref="K8:R8"/>
    <mergeCell ref="K9:R9"/>
    <mergeCell ref="N4:R4"/>
    <mergeCell ref="C12:R12"/>
    <mergeCell ref="C39:H39"/>
    <mergeCell ref="I39:J39"/>
    <mergeCell ref="K39:R39"/>
    <mergeCell ref="C40:H40"/>
    <mergeCell ref="I40:J40"/>
    <mergeCell ref="K40:Q40"/>
    <mergeCell ref="P29:Q29"/>
    <mergeCell ref="M30:N30"/>
    <mergeCell ref="I31:J31"/>
    <mergeCell ref="L27:O27"/>
    <mergeCell ref="P27:Q27"/>
    <mergeCell ref="I28:J28"/>
    <mergeCell ref="L28:N28"/>
    <mergeCell ref="P28:Q28"/>
    <mergeCell ref="I26:K26"/>
    <mergeCell ref="L26:O26"/>
    <mergeCell ref="P31:Q31"/>
    <mergeCell ref="L31:N31"/>
    <mergeCell ref="G57:R57"/>
    <mergeCell ref="G55:R55"/>
    <mergeCell ref="G56:R56"/>
    <mergeCell ref="P26:R26"/>
    <mergeCell ref="I32:Q32"/>
    <mergeCell ref="I29:J29"/>
    <mergeCell ref="L29:N29"/>
    <mergeCell ref="E32:H32"/>
    <mergeCell ref="E26:H26"/>
    <mergeCell ref="E27:H27"/>
    <mergeCell ref="E28:H28"/>
    <mergeCell ref="E29:H30"/>
  </mergeCells>
  <phoneticPr fontId="1"/>
  <printOptions horizontalCentered="1"/>
  <pageMargins left="0.70866141732283472" right="0.70866141732283472" top="0.74803149606299213" bottom="0.74803149606299213" header="0.31496062992125984" footer="0.31496062992125984"/>
  <pageSetup paperSize="9" scale="81"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5" id="{2F2AF7F8-AF41-4C44-92B4-E2260170531B}">
            <xm:f>記入用シート!$K$17=""</xm:f>
            <x14:dxf>
              <font>
                <strike val="0"/>
                <color theme="0" tint="-0.14996795556505021"/>
              </font>
            </x14:dxf>
          </x14:cfRule>
          <xm:sqref>E13 I13</xm:sqref>
        </x14:conditionalFormatting>
        <x14:conditionalFormatting xmlns:xm="http://schemas.microsoft.com/office/excel/2006/main">
          <x14:cfRule type="expression" priority="4" id="{F9D64471-D0EE-4BDE-B4E7-5BDF0988632E}">
            <xm:f>記入用シート!$K$18=""</xm:f>
            <x14:dxf>
              <font>
                <strike val="0"/>
                <color theme="0" tint="-0.14996795556505021"/>
              </font>
            </x14:dxf>
          </x14:cfRule>
          <xm:sqref>E14 I14</xm:sqref>
        </x14:conditionalFormatting>
        <x14:conditionalFormatting xmlns:xm="http://schemas.microsoft.com/office/excel/2006/main">
          <x14:cfRule type="expression" priority="3" id="{F641D476-64B3-4174-9869-39BB42FCA231}">
            <xm:f>記入用シート!$K$19=""</xm:f>
            <x14:dxf>
              <font>
                <strike val="0"/>
                <color theme="0" tint="-0.14996795556505021"/>
              </font>
            </x14:dxf>
          </x14:cfRule>
          <xm:sqref>E15 I15</xm:sqref>
        </x14:conditionalFormatting>
        <x14:conditionalFormatting xmlns:xm="http://schemas.microsoft.com/office/excel/2006/main">
          <x14:cfRule type="expression" priority="2" id="{5910D1BE-F8F2-4525-A573-2418E1516F0C}">
            <xm:f>記入用シート!$K$20=""</xm:f>
            <x14:dxf>
              <font>
                <color theme="0" tint="-0.14996795556505021"/>
              </font>
            </x14:dxf>
          </x14:cfRule>
          <xm:sqref>E16 I16</xm:sqref>
        </x14:conditionalFormatting>
        <x14:conditionalFormatting xmlns:xm="http://schemas.microsoft.com/office/excel/2006/main">
          <x14:cfRule type="expression" priority="1" id="{84D00A0B-7F12-47E5-8ADD-612D6363F203}">
            <xm:f>記入用シート!$K$21=""</xm:f>
            <x14:dxf>
              <font>
                <color theme="0" tint="-0.14996795556505021"/>
              </font>
            </x14:dxf>
          </x14:cfRule>
          <xm:sqref>E17 I17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3123B-D331-4C9F-8712-AC0D27F3FA3F}">
  <sheetPr codeName="Sheet6"/>
  <dimension ref="A1:S49"/>
  <sheetViews>
    <sheetView topLeftCell="A21" workbookViewId="0">
      <selection activeCell="P13" sqref="P13"/>
    </sheetView>
  </sheetViews>
  <sheetFormatPr defaultRowHeight="18" x14ac:dyDescent="0.55000000000000004"/>
  <cols>
    <col min="1" max="1" width="2.25" customWidth="1"/>
    <col min="2" max="2" width="2.58203125" customWidth="1"/>
    <col min="3" max="3" width="6.58203125" customWidth="1"/>
    <col min="4" max="4" width="4.5" customWidth="1"/>
    <col min="5" max="5" width="16.5" customWidth="1"/>
    <col min="6" max="6" width="6.08203125" customWidth="1"/>
    <col min="7" max="7" width="4.25" customWidth="1"/>
    <col min="8" max="8" width="13.33203125" customWidth="1"/>
    <col min="9" max="9" width="2.33203125" customWidth="1"/>
    <col min="10" max="10" width="12.83203125" customWidth="1"/>
    <col min="11" max="11" width="3" customWidth="1"/>
    <col min="12" max="12" width="10.83203125" customWidth="1"/>
    <col min="13" max="13" width="3.08203125" customWidth="1"/>
    <col min="14" max="14" width="1.83203125" customWidth="1"/>
  </cols>
  <sheetData>
    <row r="1" spans="1:14" x14ac:dyDescent="0.55000000000000004">
      <c r="A1" s="1"/>
      <c r="B1" s="2"/>
      <c r="C1" s="2"/>
      <c r="D1" s="2"/>
      <c r="E1" s="2"/>
      <c r="F1" s="2"/>
      <c r="G1" s="2"/>
      <c r="H1" s="2"/>
      <c r="I1" s="2"/>
      <c r="J1" s="2"/>
      <c r="K1" s="2"/>
      <c r="L1" s="2"/>
      <c r="M1" s="2"/>
      <c r="N1" s="3"/>
    </row>
    <row r="2" spans="1:14" x14ac:dyDescent="0.55000000000000004">
      <c r="A2" s="4"/>
      <c r="B2" s="5" t="s">
        <v>58</v>
      </c>
      <c r="C2" s="5"/>
      <c r="D2" s="5"/>
      <c r="E2" s="5"/>
      <c r="F2" s="5"/>
      <c r="G2" s="5"/>
      <c r="H2" s="5"/>
      <c r="I2" s="5"/>
      <c r="J2" s="5"/>
      <c r="K2" s="5"/>
      <c r="L2" s="6"/>
      <c r="M2" s="6"/>
      <c r="N2" s="7"/>
    </row>
    <row r="3" spans="1:14" x14ac:dyDescent="0.55000000000000004">
      <c r="A3" s="234" t="s">
        <v>59</v>
      </c>
      <c r="B3" s="235"/>
      <c r="C3" s="235"/>
      <c r="D3" s="235"/>
      <c r="E3" s="235"/>
      <c r="F3" s="235"/>
      <c r="G3" s="235"/>
      <c r="H3" s="235"/>
      <c r="I3" s="235"/>
      <c r="J3" s="235"/>
      <c r="K3" s="235"/>
      <c r="L3" s="235"/>
      <c r="M3" s="235"/>
      <c r="N3" s="236"/>
    </row>
    <row r="4" spans="1:14" x14ac:dyDescent="0.55000000000000004">
      <c r="A4" s="10"/>
      <c r="B4" s="11" t="s">
        <v>60</v>
      </c>
      <c r="C4" s="11"/>
      <c r="D4" s="11"/>
      <c r="E4" s="11"/>
      <c r="F4" s="11"/>
      <c r="G4" s="11"/>
      <c r="H4" s="11"/>
      <c r="I4" s="11"/>
      <c r="J4" s="429">
        <f>+帳票型入力画面!J4</f>
        <v>46113</v>
      </c>
      <c r="K4" s="429"/>
      <c r="L4" s="430"/>
      <c r="N4" s="13"/>
    </row>
    <row r="5" spans="1:14" x14ac:dyDescent="0.55000000000000004">
      <c r="A5" s="10"/>
      <c r="B5" s="9"/>
      <c r="C5" s="9"/>
      <c r="D5" s="9"/>
      <c r="E5" s="240" t="s">
        <v>61</v>
      </c>
      <c r="F5" s="240"/>
      <c r="G5" s="241"/>
      <c r="H5" s="9" t="s">
        <v>62</v>
      </c>
      <c r="I5" s="9"/>
      <c r="J5" s="431" t="str">
        <f>+帳票型入力画面!J5</f>
        <v>東京都杉並区阿阿佐谷南1－15－1</v>
      </c>
      <c r="K5" s="431"/>
      <c r="L5" s="431"/>
      <c r="M5" s="11"/>
      <c r="N5" s="14"/>
    </row>
    <row r="6" spans="1:14" x14ac:dyDescent="0.55000000000000004">
      <c r="A6" s="10"/>
      <c r="B6" s="9"/>
      <c r="C6" s="9"/>
      <c r="D6" s="9"/>
      <c r="E6" s="240"/>
      <c r="F6" s="240"/>
      <c r="G6" s="241"/>
      <c r="H6" s="9"/>
      <c r="I6" s="9"/>
      <c r="J6" s="431"/>
      <c r="K6" s="431"/>
      <c r="L6" s="431"/>
      <c r="M6" s="11"/>
      <c r="N6" s="14"/>
    </row>
    <row r="7" spans="1:14" ht="24" customHeight="1" x14ac:dyDescent="0.55000000000000004">
      <c r="A7" s="10"/>
      <c r="B7" s="9"/>
      <c r="C7" s="9"/>
      <c r="D7" s="9"/>
      <c r="E7" s="240"/>
      <c r="F7" s="240"/>
      <c r="G7" s="241"/>
      <c r="H7" s="9" t="s">
        <v>64</v>
      </c>
      <c r="I7" s="9"/>
      <c r="J7" s="303" t="str">
        <f>+帳票型入力画面!J7</f>
        <v>杉並建築株式会社</v>
      </c>
      <c r="K7" s="303"/>
      <c r="L7" s="303"/>
      <c r="M7" s="11"/>
      <c r="N7" s="14"/>
    </row>
    <row r="8" spans="1:14" x14ac:dyDescent="0.55000000000000004">
      <c r="A8" s="10"/>
      <c r="B8" s="9"/>
      <c r="C8" s="9"/>
      <c r="D8" s="9"/>
      <c r="E8" s="240"/>
      <c r="F8" s="240"/>
      <c r="G8" s="241"/>
      <c r="H8" s="9"/>
      <c r="I8" s="9"/>
      <c r="J8" s="303" t="str">
        <f>+帳票型入力画面!J8</f>
        <v>代表取締社長　</v>
      </c>
      <c r="K8" s="303"/>
      <c r="L8" s="303"/>
      <c r="M8" s="11"/>
      <c r="N8" s="14"/>
    </row>
    <row r="9" spans="1:14" x14ac:dyDescent="0.55000000000000004">
      <c r="A9" s="10"/>
      <c r="B9" s="9"/>
      <c r="C9" s="9"/>
      <c r="D9" s="9"/>
      <c r="E9" s="240"/>
      <c r="F9" s="240"/>
      <c r="G9" s="241"/>
      <c r="H9" s="9"/>
      <c r="I9" s="9"/>
      <c r="J9" s="303" t="str">
        <f>+帳票型入力画面!J9</f>
        <v>波野　一郎　</v>
      </c>
      <c r="K9" s="303"/>
      <c r="L9" s="303"/>
      <c r="M9" s="11"/>
      <c r="N9" s="14"/>
    </row>
    <row r="10" spans="1:14" x14ac:dyDescent="0.55000000000000004">
      <c r="A10" s="10"/>
      <c r="B10" s="9"/>
      <c r="C10" s="9"/>
      <c r="D10" s="9"/>
      <c r="E10" s="240"/>
      <c r="F10" s="240"/>
      <c r="G10" s="241"/>
      <c r="H10" s="9"/>
      <c r="I10" s="9"/>
      <c r="J10" s="15"/>
      <c r="K10" s="15"/>
      <c r="L10" s="15"/>
      <c r="M10" s="11"/>
      <c r="N10" s="14"/>
    </row>
    <row r="11" spans="1:14" x14ac:dyDescent="0.55000000000000004">
      <c r="A11" s="10"/>
      <c r="B11" s="9"/>
      <c r="C11" s="9"/>
      <c r="D11" s="9"/>
      <c r="E11" s="8"/>
      <c r="F11" s="8"/>
      <c r="G11" s="8"/>
      <c r="H11" s="9"/>
      <c r="I11" s="9"/>
      <c r="M11" s="9"/>
      <c r="N11" s="14"/>
    </row>
    <row r="12" spans="1:14" x14ac:dyDescent="0.55000000000000004">
      <c r="A12" s="10"/>
      <c r="B12" s="9"/>
      <c r="C12" s="9"/>
      <c r="D12" s="9"/>
      <c r="E12" s="8"/>
      <c r="F12" s="8"/>
      <c r="G12" s="8"/>
      <c r="H12" s="9"/>
      <c r="I12" s="9"/>
      <c r="J12" s="9"/>
      <c r="K12" s="9"/>
      <c r="L12" s="9"/>
      <c r="M12" s="9"/>
      <c r="N12" s="14"/>
    </row>
    <row r="13" spans="1:14" x14ac:dyDescent="0.55000000000000004">
      <c r="A13" s="10"/>
      <c r="B13" s="9" t="s">
        <v>65</v>
      </c>
      <c r="C13" s="9"/>
      <c r="D13" s="9"/>
      <c r="E13" s="9"/>
      <c r="F13" s="9"/>
      <c r="G13" s="9"/>
      <c r="H13" s="9"/>
      <c r="I13" s="9"/>
      <c r="J13" s="9"/>
      <c r="K13" s="9"/>
      <c r="L13" s="9"/>
      <c r="M13" s="9"/>
      <c r="N13" s="14"/>
    </row>
    <row r="14" spans="1:14" x14ac:dyDescent="0.55000000000000004">
      <c r="A14" s="10"/>
      <c r="B14" s="9"/>
      <c r="C14" s="432" t="str">
        <f>+帳票型入力画面!C14&amp;"　"&amp;IF(帳票型入力画面!W14="","",帳票型入力画面!W14)</f>
        <v>②建築物の建築又は工作物の建設　土地の区画形質の変更</v>
      </c>
      <c r="D14" s="432"/>
      <c r="E14" s="432"/>
      <c r="F14" s="432"/>
      <c r="G14" s="433"/>
      <c r="H14" s="9" t="s">
        <v>66</v>
      </c>
      <c r="I14" s="9"/>
      <c r="J14" s="9"/>
      <c r="K14" s="9"/>
      <c r="L14" s="9"/>
      <c r="M14" s="9"/>
      <c r="N14" s="14"/>
    </row>
    <row r="15" spans="1:14" x14ac:dyDescent="0.55000000000000004">
      <c r="A15" s="234" t="s">
        <v>67</v>
      </c>
      <c r="B15" s="235"/>
      <c r="C15" s="235"/>
      <c r="D15" s="235"/>
      <c r="E15" s="235"/>
      <c r="F15" s="235"/>
      <c r="G15" s="235"/>
      <c r="H15" s="235"/>
      <c r="I15" s="235"/>
      <c r="J15" s="235"/>
      <c r="K15" s="235"/>
      <c r="L15" s="235"/>
      <c r="M15" s="235"/>
      <c r="N15" s="236"/>
    </row>
    <row r="16" spans="1:14" x14ac:dyDescent="0.55000000000000004">
      <c r="A16" s="10"/>
      <c r="B16" s="9">
        <v>1</v>
      </c>
      <c r="C16" s="9" t="s">
        <v>68</v>
      </c>
      <c r="D16" s="9"/>
      <c r="E16" s="9"/>
      <c r="F16" s="9" t="s">
        <v>102</v>
      </c>
      <c r="G16" s="9"/>
      <c r="H16" s="263" t="str">
        <f>+帳票型入力画面!H16</f>
        <v>阿佐谷南1－15－1</v>
      </c>
      <c r="I16" s="263"/>
      <c r="J16" s="263"/>
      <c r="K16" s="263"/>
      <c r="L16" s="263"/>
      <c r="M16" s="263"/>
      <c r="N16" s="14"/>
    </row>
    <row r="17" spans="1:19" x14ac:dyDescent="0.55000000000000004">
      <c r="A17" s="10"/>
      <c r="B17" s="9"/>
      <c r="C17" s="9"/>
      <c r="D17" s="9"/>
      <c r="E17" s="9"/>
      <c r="F17" s="9" t="s">
        <v>102</v>
      </c>
      <c r="G17" s="9"/>
      <c r="H17" s="263" t="str">
        <f>+帳票型入力画面!H17</f>
        <v>阿佐谷南1－9999－1</v>
      </c>
      <c r="I17" s="263"/>
      <c r="J17" s="263"/>
      <c r="K17" s="263"/>
      <c r="L17" s="263"/>
      <c r="M17" s="263"/>
      <c r="N17" s="14"/>
    </row>
    <row r="18" spans="1:19" x14ac:dyDescent="0.55000000000000004">
      <c r="A18" s="10"/>
      <c r="B18" s="9">
        <v>2</v>
      </c>
      <c r="C18" s="9" t="s">
        <v>69</v>
      </c>
      <c r="D18" s="9"/>
      <c r="E18" s="9"/>
      <c r="F18" s="9"/>
      <c r="G18" s="16"/>
      <c r="H18" s="429">
        <f>+帳票型入力画面!H18</f>
        <v>46144</v>
      </c>
      <c r="I18" s="429"/>
      <c r="J18" s="436"/>
      <c r="K18" s="17"/>
      <c r="L18" s="9"/>
      <c r="M18" s="9"/>
      <c r="N18" s="14"/>
    </row>
    <row r="19" spans="1:19" x14ac:dyDescent="0.55000000000000004">
      <c r="A19" s="10"/>
      <c r="B19" s="9">
        <v>3</v>
      </c>
      <c r="C19" s="9" t="s">
        <v>70</v>
      </c>
      <c r="D19" s="9"/>
      <c r="E19" s="9"/>
      <c r="F19" s="9"/>
      <c r="G19" s="12"/>
      <c r="H19" s="429">
        <f>+帳票型入力画面!H19</f>
        <v>46478</v>
      </c>
      <c r="I19" s="429"/>
      <c r="J19" s="436"/>
      <c r="K19" s="17"/>
      <c r="L19" s="9"/>
      <c r="M19" s="9"/>
      <c r="N19" s="14"/>
    </row>
    <row r="20" spans="1:19" x14ac:dyDescent="0.55000000000000004">
      <c r="A20" s="10"/>
      <c r="B20" s="9">
        <v>4</v>
      </c>
      <c r="C20" s="9" t="s">
        <v>71</v>
      </c>
      <c r="D20" s="9"/>
      <c r="E20" s="9"/>
      <c r="F20" s="8"/>
      <c r="G20" s="11"/>
      <c r="H20" s="437" t="str">
        <f>IF(帳票型入力画面!H20="","",帳票型入力画面!H20&amp;"造")</f>
        <v>木造</v>
      </c>
      <c r="I20" s="438"/>
      <c r="J20" s="8">
        <f>IF(帳票型入力画面!J20="","",帳票型入力画面!J20)</f>
        <v>2</v>
      </c>
      <c r="K20" s="11" t="s">
        <v>136</v>
      </c>
      <c r="L20" s="9"/>
      <c r="M20" s="9"/>
      <c r="N20" s="14"/>
    </row>
    <row r="21" spans="1:19" x14ac:dyDescent="0.55000000000000004">
      <c r="A21" s="10"/>
      <c r="B21" s="9"/>
      <c r="C21" s="324" t="s">
        <v>72</v>
      </c>
      <c r="D21" s="325"/>
      <c r="E21" s="325"/>
      <c r="F21" s="325"/>
      <c r="G21" s="264"/>
      <c r="H21" s="19" t="s">
        <v>73</v>
      </c>
      <c r="I21" s="324" t="str">
        <f>IF(帳票型入力画面!I21="","",帳票型入力画面!I21)</f>
        <v/>
      </c>
      <c r="J21" s="325"/>
      <c r="K21" s="325"/>
      <c r="L21" s="325"/>
      <c r="M21" s="21" t="s">
        <v>100</v>
      </c>
      <c r="N21" s="22"/>
    </row>
    <row r="22" spans="1:19" x14ac:dyDescent="0.55000000000000004">
      <c r="A22" s="10"/>
      <c r="B22" s="9"/>
      <c r="C22" s="270" t="s">
        <v>74</v>
      </c>
      <c r="D22" s="23" t="s">
        <v>75</v>
      </c>
      <c r="E22" s="24"/>
      <c r="F22" s="20" t="s">
        <v>120</v>
      </c>
      <c r="G22" s="439" t="str">
        <f>IF(帳票型入力画面!G22="","",帳票型入力画面!G22)</f>
        <v>建築物の建築</v>
      </c>
      <c r="H22" s="440"/>
      <c r="I22" s="24" t="s">
        <v>121</v>
      </c>
      <c r="J22" s="325" t="str">
        <f>IF(帳票型入力画面!J22="","",帳票型入力画面!J22)</f>
        <v>新築</v>
      </c>
      <c r="K22" s="440"/>
      <c r="L22" s="24" t="s">
        <v>122</v>
      </c>
      <c r="M22" s="25"/>
      <c r="N22" s="14"/>
    </row>
    <row r="23" spans="1:19" x14ac:dyDescent="0.55000000000000004">
      <c r="A23" s="10"/>
      <c r="B23" s="9"/>
      <c r="C23" s="271"/>
      <c r="D23" s="275" t="s">
        <v>76</v>
      </c>
      <c r="E23" s="278"/>
      <c r="F23" s="279"/>
      <c r="G23" s="301"/>
      <c r="H23" s="324" t="s">
        <v>77</v>
      </c>
      <c r="I23" s="282"/>
      <c r="J23" s="324" t="s">
        <v>78</v>
      </c>
      <c r="K23" s="282"/>
      <c r="L23" s="18" t="s">
        <v>79</v>
      </c>
      <c r="M23" s="27"/>
      <c r="N23" s="28"/>
    </row>
    <row r="24" spans="1:19" x14ac:dyDescent="0.55000000000000004">
      <c r="A24" s="10"/>
      <c r="B24" s="9"/>
      <c r="C24" s="271"/>
      <c r="D24" s="276"/>
      <c r="E24" s="278" t="s">
        <v>80</v>
      </c>
      <c r="F24" s="279"/>
      <c r="G24" s="301"/>
      <c r="H24" s="460"/>
      <c r="I24" s="312"/>
      <c r="J24" s="460"/>
      <c r="K24" s="312"/>
      <c r="L24" s="29">
        <f>IF(帳票型入力画面!L24="","",帳票型入力画面!L24)</f>
        <v>500</v>
      </c>
      <c r="M24" s="27" t="s">
        <v>100</v>
      </c>
      <c r="N24" s="14"/>
    </row>
    <row r="25" spans="1:19" x14ac:dyDescent="0.55000000000000004">
      <c r="A25" s="10"/>
      <c r="B25" s="9"/>
      <c r="C25" s="271"/>
      <c r="D25" s="276"/>
      <c r="E25" s="23" t="s">
        <v>81</v>
      </c>
      <c r="F25" s="23"/>
      <c r="G25" s="23"/>
      <c r="H25" s="23">
        <f>IF(帳票型入力画面!H25="","",帳票型入力画面!H25)</f>
        <v>100</v>
      </c>
      <c r="I25" s="25" t="s">
        <v>100</v>
      </c>
      <c r="J25" s="23">
        <f>IF(帳票型入力画面!J25="","",帳票型入力画面!J25)</f>
        <v>200</v>
      </c>
      <c r="K25" s="25" t="s">
        <v>100</v>
      </c>
      <c r="L25" s="23">
        <f>IF(帳票型入力画面!L25="","",帳票型入力画面!L25)</f>
        <v>300</v>
      </c>
      <c r="M25" s="25" t="s">
        <v>100</v>
      </c>
      <c r="N25" s="14"/>
    </row>
    <row r="26" spans="1:19" x14ac:dyDescent="0.55000000000000004">
      <c r="A26" s="10"/>
      <c r="B26" s="9"/>
      <c r="C26" s="271"/>
      <c r="D26" s="276"/>
      <c r="E26" s="314" t="s">
        <v>82</v>
      </c>
      <c r="F26" s="315"/>
      <c r="G26" s="434"/>
      <c r="H26" s="30">
        <f>IF(帳票型入力画面!H26="","",帳票型入力画面!H26)</f>
        <v>100</v>
      </c>
      <c r="I26" s="31" t="s">
        <v>100</v>
      </c>
      <c r="J26" s="30">
        <f>IF(帳票型入力画面!J26="","",帳票型入力画面!J26)</f>
        <v>200</v>
      </c>
      <c r="K26" s="32" t="s">
        <v>100</v>
      </c>
      <c r="L26" s="30">
        <f>IF(帳票型入力画面!L26="","",帳票型入力画面!L26)</f>
        <v>300</v>
      </c>
      <c r="M26" s="31" t="s">
        <v>100</v>
      </c>
      <c r="N26" s="14"/>
      <c r="S26" s="59"/>
    </row>
    <row r="27" spans="1:19" x14ac:dyDescent="0.55000000000000004">
      <c r="A27" s="10"/>
      <c r="B27" s="9"/>
      <c r="C27" s="271"/>
      <c r="D27" s="276"/>
      <c r="E27" s="316"/>
      <c r="F27" s="318"/>
      <c r="G27" s="435"/>
      <c r="H27" s="61">
        <f>IF(帳票型入力画面!H27="","",帳票型入力画面!H27)</f>
        <v>50</v>
      </c>
      <c r="I27" s="60" t="s">
        <v>100</v>
      </c>
      <c r="J27" s="61">
        <f>IF(帳票型入力画面!H27="","",帳票型入力画面!H27)</f>
        <v>50</v>
      </c>
      <c r="K27" s="43" t="s">
        <v>100</v>
      </c>
      <c r="L27" s="61">
        <f>IF(帳票型入力画面!L24="","",帳票型入力画面!H27)</f>
        <v>50</v>
      </c>
      <c r="M27" s="43" t="s">
        <v>100</v>
      </c>
      <c r="N27" s="33"/>
    </row>
    <row r="28" spans="1:19" x14ac:dyDescent="0.55000000000000004">
      <c r="A28" s="10"/>
      <c r="B28" s="9"/>
      <c r="C28" s="271"/>
      <c r="D28" s="276"/>
      <c r="E28" s="23" t="s">
        <v>83</v>
      </c>
      <c r="F28" s="24">
        <f>IF(帳票型入力画面!F28="","",帳票型入力画面!F28)</f>
        <v>10</v>
      </c>
      <c r="G28" s="24" t="s">
        <v>137</v>
      </c>
      <c r="H28" s="23" t="s">
        <v>84</v>
      </c>
      <c r="I28" s="440" t="str">
        <f>IF(帳票型入力画面!I28="","",帳票型入力画面!I28)</f>
        <v>一戸建ての住宅</v>
      </c>
      <c r="J28" s="440"/>
      <c r="K28" s="440"/>
      <c r="L28" s="440"/>
      <c r="M28" s="264"/>
      <c r="N28" s="14"/>
    </row>
    <row r="29" spans="1:19" x14ac:dyDescent="0.55000000000000004">
      <c r="A29" s="10"/>
      <c r="B29" s="9"/>
      <c r="C29" s="272"/>
      <c r="D29" s="276"/>
      <c r="E29" s="250" t="s">
        <v>85</v>
      </c>
      <c r="F29" s="441">
        <f>IF(帳票型入力画面!F29="","",帳票型入力画面!F29)</f>
        <v>1000</v>
      </c>
      <c r="G29" s="285" t="s">
        <v>100</v>
      </c>
      <c r="H29" s="250" t="s">
        <v>86</v>
      </c>
      <c r="I29" s="454"/>
      <c r="J29" s="454"/>
      <c r="K29" s="455" t="str">
        <f>IF(帳票型入力画面!K29="","",帳票型入力画面!K29)</f>
        <v>CB塀(H1000）</v>
      </c>
      <c r="L29" s="456"/>
      <c r="M29" s="457"/>
      <c r="N29" s="14"/>
    </row>
    <row r="30" spans="1:19" x14ac:dyDescent="0.55000000000000004">
      <c r="A30" s="10"/>
      <c r="B30" s="9"/>
      <c r="C30" s="26"/>
      <c r="D30" s="277"/>
      <c r="E30" s="251"/>
      <c r="F30" s="442"/>
      <c r="G30" s="280"/>
      <c r="H30" s="251"/>
      <c r="I30" s="252"/>
      <c r="J30" s="252"/>
      <c r="K30" s="458"/>
      <c r="L30" s="458"/>
      <c r="M30" s="459"/>
      <c r="N30" s="14"/>
    </row>
    <row r="31" spans="1:19" x14ac:dyDescent="0.55000000000000004">
      <c r="A31" s="10"/>
      <c r="B31" s="9"/>
      <c r="C31" s="259" t="s">
        <v>87</v>
      </c>
      <c r="D31" s="324" t="s">
        <v>88</v>
      </c>
      <c r="E31" s="325"/>
      <c r="F31" s="325"/>
      <c r="G31" s="264"/>
      <c r="H31" s="324" t="s">
        <v>89</v>
      </c>
      <c r="I31" s="440"/>
      <c r="J31" s="440"/>
      <c r="K31" s="325" t="s">
        <v>90</v>
      </c>
      <c r="L31" s="325"/>
      <c r="M31" s="282"/>
      <c r="N31" s="14"/>
    </row>
    <row r="32" spans="1:19" x14ac:dyDescent="0.55000000000000004">
      <c r="A32" s="10"/>
      <c r="B32" s="9"/>
      <c r="C32" s="448"/>
      <c r="D32" s="449">
        <f>IF(帳票型入力画面!D32="","",帳票型入力画面!D32)</f>
        <v>10</v>
      </c>
      <c r="E32" s="450"/>
      <c r="F32" s="450"/>
      <c r="G32" s="34" t="s">
        <v>100</v>
      </c>
      <c r="H32" s="443" t="str">
        <f>IF(帳票型入力画面!H32="","",帳票型入力画面!K32)</f>
        <v>飲食</v>
      </c>
      <c r="I32" s="444"/>
      <c r="J32" s="444"/>
      <c r="K32" s="443" t="str">
        <f>IF(帳票型入力画面!K32="","",帳票型入力画面!K32)</f>
        <v>飲食</v>
      </c>
      <c r="L32" s="445"/>
      <c r="M32" s="446"/>
      <c r="N32" s="14"/>
    </row>
    <row r="33" spans="1:14" x14ac:dyDescent="0.55000000000000004">
      <c r="A33" s="10"/>
      <c r="B33" s="9"/>
      <c r="C33" s="278" t="s">
        <v>91</v>
      </c>
      <c r="D33" s="279"/>
      <c r="E33" s="279"/>
      <c r="F33" s="279"/>
      <c r="G33" s="301"/>
      <c r="H33" s="23" t="s">
        <v>134</v>
      </c>
      <c r="I33" s="452" t="str">
        <f>IF(帳票型入力画面!I33="","",帳票型入力画面!I33)</f>
        <v>外壁塗装</v>
      </c>
      <c r="J33" s="452"/>
      <c r="K33" s="452"/>
      <c r="L33" s="452"/>
      <c r="M33" s="453"/>
      <c r="N33" s="14"/>
    </row>
    <row r="34" spans="1:14" x14ac:dyDescent="0.55000000000000004">
      <c r="A34" s="10"/>
      <c r="B34" s="9"/>
      <c r="C34" s="278" t="s">
        <v>92</v>
      </c>
      <c r="D34" s="279"/>
      <c r="E34" s="279"/>
      <c r="F34" s="279"/>
      <c r="G34" s="301"/>
      <c r="H34" s="278" t="s">
        <v>93</v>
      </c>
      <c r="I34" s="279"/>
      <c r="J34" s="447"/>
      <c r="K34" s="447" t="str">
        <f>IF(帳票型入力画面!K34="","",帳票型入力画面!K34)</f>
        <v/>
      </c>
      <c r="L34" s="447"/>
      <c r="M34" s="301"/>
      <c r="N34" s="14"/>
    </row>
    <row r="35" spans="1:14" x14ac:dyDescent="0.55000000000000004">
      <c r="A35" s="35"/>
      <c r="B35" s="36"/>
      <c r="C35" s="36"/>
      <c r="D35" s="36"/>
      <c r="E35" s="36"/>
      <c r="F35" s="36"/>
      <c r="G35" s="36"/>
      <c r="H35" s="36"/>
      <c r="I35" s="36"/>
      <c r="J35" s="36"/>
      <c r="K35" s="36"/>
      <c r="L35" s="36"/>
      <c r="M35" s="36"/>
      <c r="N35" s="37"/>
    </row>
    <row r="36" spans="1:14" x14ac:dyDescent="0.55000000000000004">
      <c r="A36" s="35"/>
      <c r="B36" s="36"/>
      <c r="C36" s="36"/>
      <c r="D36" s="36"/>
      <c r="E36" s="36"/>
      <c r="F36" s="36"/>
      <c r="G36" s="36"/>
      <c r="H36" s="36"/>
      <c r="I36" s="36"/>
      <c r="J36" s="36"/>
      <c r="K36" s="36"/>
      <c r="L36" s="36"/>
      <c r="M36" s="36"/>
      <c r="N36" s="37"/>
    </row>
    <row r="37" spans="1:14" x14ac:dyDescent="0.55000000000000004">
      <c r="A37" s="35"/>
      <c r="B37" s="36"/>
      <c r="C37" s="36"/>
      <c r="D37" s="36"/>
      <c r="E37" s="36"/>
      <c r="F37" s="36"/>
      <c r="G37" s="36"/>
      <c r="H37" s="36"/>
      <c r="I37" s="36"/>
      <c r="J37" s="36"/>
      <c r="K37" s="36"/>
      <c r="L37" s="36"/>
      <c r="M37" s="36"/>
      <c r="N37" s="37"/>
    </row>
    <row r="38" spans="1:14" x14ac:dyDescent="0.55000000000000004">
      <c r="A38" s="35"/>
      <c r="B38" s="36"/>
      <c r="C38" s="36"/>
      <c r="D38" s="36"/>
      <c r="E38" s="36"/>
      <c r="F38" s="36"/>
      <c r="G38" s="36"/>
      <c r="H38" s="36"/>
      <c r="I38" s="36"/>
      <c r="J38" s="36"/>
      <c r="K38" s="36"/>
      <c r="L38" s="36"/>
      <c r="M38" s="36"/>
      <c r="N38" s="37"/>
    </row>
    <row r="39" spans="1:14" x14ac:dyDescent="0.55000000000000004">
      <c r="A39" s="35"/>
      <c r="B39" s="36"/>
      <c r="C39" s="36"/>
      <c r="D39" s="36"/>
      <c r="E39" s="36"/>
      <c r="F39" s="36"/>
      <c r="G39" s="36"/>
      <c r="H39" s="36"/>
      <c r="I39" s="36"/>
      <c r="J39" s="36"/>
      <c r="K39" s="36"/>
      <c r="L39" s="36"/>
      <c r="M39" s="36"/>
      <c r="N39" s="37"/>
    </row>
    <row r="40" spans="1:14" x14ac:dyDescent="0.55000000000000004">
      <c r="A40" s="35"/>
      <c r="B40" s="36"/>
      <c r="C40" s="36"/>
      <c r="D40" s="36"/>
      <c r="E40" s="36"/>
      <c r="F40" s="36"/>
      <c r="G40" s="36"/>
      <c r="H40" s="36"/>
      <c r="I40" s="36"/>
      <c r="J40" s="36"/>
      <c r="K40" s="36"/>
      <c r="L40" s="36"/>
      <c r="M40" s="36"/>
      <c r="N40" s="37"/>
    </row>
    <row r="41" spans="1:14" x14ac:dyDescent="0.55000000000000004">
      <c r="A41" s="35"/>
      <c r="B41" s="36"/>
      <c r="C41" s="36"/>
      <c r="D41" s="36"/>
      <c r="E41" s="36"/>
      <c r="F41" s="36"/>
      <c r="G41" s="36"/>
      <c r="H41" s="36"/>
      <c r="I41" s="36"/>
      <c r="J41" s="36"/>
      <c r="K41" s="36"/>
      <c r="L41" s="36"/>
      <c r="M41" s="36"/>
      <c r="N41" s="37"/>
    </row>
    <row r="42" spans="1:14" x14ac:dyDescent="0.55000000000000004">
      <c r="A42" s="35"/>
      <c r="B42" s="36"/>
      <c r="C42" s="36"/>
      <c r="D42" s="36"/>
      <c r="E42" s="36"/>
      <c r="F42" s="36"/>
      <c r="G42" s="36"/>
      <c r="H42" s="36"/>
      <c r="I42" s="36"/>
      <c r="J42" s="36"/>
      <c r="K42" s="36"/>
      <c r="L42" s="36"/>
      <c r="M42" s="36"/>
      <c r="N42" s="37"/>
    </row>
    <row r="43" spans="1:14" x14ac:dyDescent="0.55000000000000004">
      <c r="A43" s="35"/>
      <c r="B43" s="36"/>
      <c r="C43" s="36"/>
      <c r="D43" s="36"/>
      <c r="E43" s="36"/>
      <c r="F43" s="36"/>
      <c r="G43" s="36"/>
      <c r="H43" s="36"/>
      <c r="I43" s="36"/>
      <c r="J43" s="36"/>
      <c r="K43" s="36"/>
      <c r="L43" s="36"/>
      <c r="M43" s="36"/>
      <c r="N43" s="37"/>
    </row>
    <row r="44" spans="1:14" x14ac:dyDescent="0.55000000000000004">
      <c r="A44" s="35"/>
      <c r="B44" s="36"/>
      <c r="C44" s="36"/>
      <c r="D44" s="36"/>
      <c r="E44" s="36"/>
      <c r="F44" s="36"/>
      <c r="G44" s="36"/>
      <c r="H44" s="36"/>
      <c r="I44" s="36"/>
      <c r="J44" s="36"/>
      <c r="K44" s="36"/>
      <c r="L44" s="36"/>
      <c r="M44" s="36"/>
      <c r="N44" s="37"/>
    </row>
    <row r="45" spans="1:14" x14ac:dyDescent="0.55000000000000004">
      <c r="A45" s="35"/>
      <c r="B45" s="36"/>
      <c r="C45" s="36"/>
      <c r="D45" s="36"/>
      <c r="E45" s="36"/>
      <c r="F45" s="36"/>
      <c r="G45" s="36"/>
      <c r="H45" s="36"/>
      <c r="I45" s="36"/>
      <c r="J45" s="36"/>
      <c r="K45" s="36"/>
      <c r="L45" s="36"/>
      <c r="M45" s="36"/>
      <c r="N45" s="37"/>
    </row>
    <row r="46" spans="1:14" x14ac:dyDescent="0.55000000000000004">
      <c r="A46" s="38"/>
      <c r="B46" s="39"/>
      <c r="C46" s="39"/>
      <c r="D46" s="39"/>
      <c r="E46" s="39"/>
      <c r="F46" s="39"/>
      <c r="G46" s="39"/>
      <c r="H46" s="39"/>
      <c r="I46" s="39"/>
      <c r="J46" s="39"/>
      <c r="K46" s="39"/>
      <c r="L46" s="39"/>
      <c r="M46" s="39"/>
      <c r="N46" s="40"/>
    </row>
    <row r="47" spans="1:14" x14ac:dyDescent="0.55000000000000004">
      <c r="A47" s="36"/>
      <c r="B47" s="36"/>
      <c r="C47" s="9" t="s">
        <v>94</v>
      </c>
      <c r="D47" s="9"/>
      <c r="E47" s="9" t="s">
        <v>95</v>
      </c>
      <c r="F47" s="451" t="s">
        <v>63</v>
      </c>
      <c r="G47" s="451"/>
      <c r="H47" s="451"/>
      <c r="I47" s="451"/>
      <c r="J47" s="451"/>
      <c r="K47" s="451"/>
      <c r="L47" s="451"/>
      <c r="M47" s="451"/>
      <c r="N47" s="36"/>
    </row>
    <row r="48" spans="1:14" x14ac:dyDescent="0.55000000000000004">
      <c r="C48" s="9"/>
      <c r="D48" s="9"/>
      <c r="E48" s="9" t="s">
        <v>96</v>
      </c>
      <c r="F48" s="451" t="s">
        <v>99</v>
      </c>
      <c r="G48" s="451"/>
      <c r="H48" s="451"/>
      <c r="I48" s="451"/>
      <c r="J48" s="451"/>
      <c r="K48" s="451"/>
      <c r="L48" s="451"/>
      <c r="M48" s="451"/>
    </row>
    <row r="49" spans="3:13" x14ac:dyDescent="0.55000000000000004">
      <c r="C49" s="9"/>
      <c r="D49" s="9"/>
      <c r="E49" s="9" t="s">
        <v>97</v>
      </c>
      <c r="F49" s="317" t="s">
        <v>98</v>
      </c>
      <c r="G49" s="317"/>
      <c r="H49" s="317"/>
      <c r="I49" s="317"/>
      <c r="J49" s="317"/>
      <c r="K49" s="317"/>
      <c r="L49" s="317"/>
      <c r="M49" s="317"/>
    </row>
  </sheetData>
  <mergeCells count="48">
    <mergeCell ref="H17:M17"/>
    <mergeCell ref="I21:L21"/>
    <mergeCell ref="I28:M28"/>
    <mergeCell ref="I33:M33"/>
    <mergeCell ref="J7:L7"/>
    <mergeCell ref="J8:L8"/>
    <mergeCell ref="J9:L9"/>
    <mergeCell ref="H16:M16"/>
    <mergeCell ref="J23:K23"/>
    <mergeCell ref="A15:N15"/>
    <mergeCell ref="G29:G30"/>
    <mergeCell ref="H29:J30"/>
    <mergeCell ref="K29:M30"/>
    <mergeCell ref="E24:G24"/>
    <mergeCell ref="H24:I24"/>
    <mergeCell ref="J24:K24"/>
    <mergeCell ref="F49:M49"/>
    <mergeCell ref="H32:J32"/>
    <mergeCell ref="K32:M32"/>
    <mergeCell ref="C33:G33"/>
    <mergeCell ref="C34:G34"/>
    <mergeCell ref="H34:J34"/>
    <mergeCell ref="K34:M34"/>
    <mergeCell ref="C31:C32"/>
    <mergeCell ref="D31:G31"/>
    <mergeCell ref="H31:J31"/>
    <mergeCell ref="K31:M31"/>
    <mergeCell ref="D32:F32"/>
    <mergeCell ref="F47:M47"/>
    <mergeCell ref="F48:M48"/>
    <mergeCell ref="E26:G27"/>
    <mergeCell ref="H18:J18"/>
    <mergeCell ref="H19:J19"/>
    <mergeCell ref="H20:I20"/>
    <mergeCell ref="C21:G21"/>
    <mergeCell ref="C22:C29"/>
    <mergeCell ref="G22:H22"/>
    <mergeCell ref="J22:K22"/>
    <mergeCell ref="D23:D30"/>
    <mergeCell ref="E23:G23"/>
    <mergeCell ref="H23:I23"/>
    <mergeCell ref="E29:E30"/>
    <mergeCell ref="F29:F30"/>
    <mergeCell ref="A3:N3"/>
    <mergeCell ref="J4:L4"/>
    <mergeCell ref="E5:G10"/>
    <mergeCell ref="J5:L6"/>
    <mergeCell ref="C14:G14"/>
  </mergeCells>
  <phoneticPr fontId="1"/>
  <pageMargins left="0.7" right="0.7" top="0.75" bottom="0.75" header="0.3" footer="0.3"/>
  <ignoredErrors>
    <ignoredError sqref="L25" formula="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記入用シート</vt:lpstr>
      <vt:lpstr>記入例</vt:lpstr>
      <vt:lpstr>帳票型入力画面</vt:lpstr>
      <vt:lpstr>【地区計画】行為の届出書（出力）</vt:lpstr>
      <vt:lpstr>【沿道地区計画】行為の届出書（出力）</vt:lpstr>
      <vt:lpstr>帳票届出書（入力不可）</vt:lpstr>
      <vt:lpstr>'【沿道地区計画】行為の届出書（出力）'!Print_Area</vt:lpstr>
      <vt:lpstr>'【地区計画】行為の届出書（出力）'!Print_Area</vt:lpstr>
      <vt:lpstr>記入用シート!Print_Area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藤ノ木　拓斗</dc:creator>
  <cp:keywords/>
  <dc:description/>
  <cp:lastModifiedBy>小畑　範紘</cp:lastModifiedBy>
  <cp:revision/>
  <cp:lastPrinted>2026-09-24T06:03:42Z</cp:lastPrinted>
  <dcterms:created xsi:type="dcterms:W3CDTF">2025-12-10T06:20:19Z</dcterms:created>
  <dcterms:modified xsi:type="dcterms:W3CDTF">2026-09-24T06:05:57Z</dcterms:modified>
  <cp:category/>
  <cp:contentStatus/>
</cp:coreProperties>
</file>