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comments5.xml" ContentType="application/vnd.openxmlformats-officedocument.spreadsheetml.comments+xml"/>
  <Override PartName="/xl/drawings/drawing8.xml" ContentType="application/vnd.openxmlformats-officedocument.drawing+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527"/>
  <workbookPr codeName="ThisWorkbook" defaultThemeVersion="166925"/>
  <mc:AlternateContent xmlns:mc="http://schemas.openxmlformats.org/markup-compatibility/2006">
    <mc:Choice Requires="x15">
      <x15ac:absPath xmlns:x15ac="http://schemas.microsoft.com/office/spreadsheetml/2010/11/ac" url="https://api.box.com/wopi/files/2513996293518/WOPIServiceId_TP_BOX_2/WOPIUserId_-/"/>
    </mc:Choice>
  </mc:AlternateContent>
  <xr:revisionPtr revIDLastSave="2741" documentId="11_24676DD08EBB0D63B432BA1F4584E6767974063C" xr6:coauthVersionLast="47" xr6:coauthVersionMax="47" xr10:uidLastSave="{7A70FAD2-C8A8-46BC-9831-5748FE715B53}"/>
  <bookViews>
    <workbookView xWindow="-120" yWindow="-16320" windowWidth="29040" windowHeight="15720" xr2:uid="{00000000-000D-0000-FFFF-FFFF00000000}"/>
  </bookViews>
  <sheets>
    <sheet name="提出書類一覧" sheetId="96" r:id="rId1"/>
    <sheet name="基本情報入力シート" sheetId="97" r:id="rId2"/>
    <sheet name="様式１（指定申請書）" sheetId="68" r:id="rId3"/>
    <sheet name="付表３－２" sheetId="27" state="hidden" r:id="rId4"/>
    <sheet name="付表16_児童発達支援（重心外）" sheetId="95" r:id="rId5"/>
    <sheet name="付表16_児童発達支援（重心）" sheetId="144" r:id="rId6"/>
    <sheet name="付表16_放課後等デイサービス（重心外）" sheetId="145" r:id="rId7"/>
    <sheet name="付表16_放課後等デイサービス（重心）" sheetId="146" r:id="rId8"/>
    <sheet name="付表17_居宅訪問型児童発達支援" sheetId="85" r:id="rId9"/>
    <sheet name="付表18_保育所等訪問支援" sheetId="84" r:id="rId10"/>
    <sheet name="様式２（体制等状況一覧表）" sheetId="152" r:id="rId11"/>
    <sheet name="参考様式１（社保・労保加入状況）" sheetId="124" r:id="rId12"/>
    <sheet name="参考様式２-1（管理者経歴書）" sheetId="127" r:id="rId13"/>
    <sheet name="参考様式２-2（児発管経歴書_事業①）" sheetId="128" r:id="rId14"/>
    <sheet name="参考様式２-2（児発管経歴書_事業②）" sheetId="140" r:id="rId15"/>
    <sheet name="参考様式２-2（児発管経歴書_事業③）" sheetId="141" r:id="rId16"/>
    <sheet name="参考様式２-2（児発管経歴書_事業④）" sheetId="147" r:id="rId17"/>
    <sheet name="参考様式２-2（児発管経歴書_事業⑤）" sheetId="143" r:id="rId18"/>
    <sheet name="参考様式２-2（児発管経歴書_事業⑥）" sheetId="142" r:id="rId19"/>
    <sheet name="参考様式３-１（実務経験証明書）" sheetId="129" r:id="rId20"/>
    <sheet name="参考様式３-２（実務経験証明書）リンクなし" sheetId="130" r:id="rId21"/>
    <sheet name="参考様式４（苦情解決措置概要）" sheetId="131" r:id="rId22"/>
    <sheet name="参考様式５（勤務体制・勤務形態一覧表）" sheetId="149" r:id="rId23"/>
    <sheet name="参考様式５（勤務体制・勤務形態一覧表）(記載例)" sheetId="150" r:id="rId24"/>
    <sheet name="参考様式５（勤務体制・勤務形態一覧表）(重心)（記載例）" sheetId="151" r:id="rId25"/>
    <sheet name="参考様式６（非該当誓約書）" sheetId="135" r:id="rId26"/>
    <sheet name="参考様式７（協力医療機関）" sheetId="134" r:id="rId27"/>
    <sheet name="参考様式８（耐震化）" sheetId="137" r:id="rId28"/>
    <sheet name="参考様式９（収支予算書）" sheetId="136" r:id="rId29"/>
    <sheet name="参考様式10（事業開始届）" sheetId="148" r:id="rId30"/>
    <sheet name="参考様式11（メールアドレスの登録 ）" sheetId="138" r:id="rId31"/>
  </sheets>
  <definedNames>
    <definedName name="_xlnm.Print_Area" localSheetId="1">基本情報入力シート!$A$1:$AA$121</definedName>
    <definedName name="_xlnm.Print_Area" localSheetId="11">'参考様式１（社保・労保加入状況）'!$A$1:$P$47</definedName>
    <definedName name="_xlnm.Print_Area" localSheetId="29">'参考様式10（事業開始届）'!$A$1:$AA$57</definedName>
    <definedName name="_xlnm.Print_Area" localSheetId="19">'参考様式３-１（実務経験証明書）'!$A$1:$N$37</definedName>
    <definedName name="_xlnm.Print_Area" localSheetId="20">'参考様式３-２（実務経験証明書）リンクなし'!$A$1:$N$36</definedName>
    <definedName name="_xlnm.Print_Area" localSheetId="21">'参考様式４（苦情解決措置概要）'!$A$1:$I$59</definedName>
    <definedName name="_xlnm.Print_Area" localSheetId="22">'参考様式５（勤務体制・勤務形態一覧表）'!$A$1:$BK$33</definedName>
    <definedName name="_xlnm.Print_Area" localSheetId="25">'参考様式６（非該当誓約書）'!$A$1:$S$91</definedName>
    <definedName name="_xlnm.Print_Area" localSheetId="27">'参考様式８（耐震化）'!$A$1:$AK$111</definedName>
    <definedName name="_xlnm.Print_Area" localSheetId="28">'参考様式９（収支予算書）'!$A$1:$AB$55</definedName>
    <definedName name="_xlnm.Print_Area" localSheetId="0">提出書類一覧!$A$1:$M$60</definedName>
    <definedName name="_xlnm.Print_Area" localSheetId="5">'付表16_児童発達支援（重心）'!$A$1:$M$118</definedName>
    <definedName name="_xlnm.Print_Area" localSheetId="4">'付表16_児童発達支援（重心外）'!$A$1:$M$118</definedName>
    <definedName name="_xlnm.Print_Area" localSheetId="7">'付表16_放課後等デイサービス（重心）'!$A$1:$M$118</definedName>
    <definedName name="_xlnm.Print_Area" localSheetId="8">付表17_居宅訪問型児童発達支援!$A$1:$M$70</definedName>
    <definedName name="_xlnm.Print_Area" localSheetId="9">付表18_保育所等訪問支援!$A$1:$M$68</definedName>
    <definedName name="_xlnm.Print_Area" localSheetId="2">'様式１（指定申請書）'!$A$1:$V$44</definedName>
    <definedName name="_xlnm.Print_Area" localSheetId="10">'様式２（体制等状況一覧表）'!$A$1:$BN$105</definedName>
  </definedNames>
  <calcPr calcId="191029" forceFull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10" i="97" l="1"/>
  <c r="L67" i="97"/>
  <c r="B6" i="128" s="1"/>
  <c r="L68" i="97"/>
  <c r="B5" i="128" s="1"/>
  <c r="L69" i="97"/>
  <c r="T69" i="97"/>
  <c r="L70" i="97"/>
  <c r="L71" i="97"/>
  <c r="L73" i="97"/>
  <c r="L72" i="97"/>
  <c r="BJ97" i="152"/>
  <c r="BJ96" i="152"/>
  <c r="BJ95" i="152"/>
  <c r="BJ94" i="152"/>
  <c r="BJ93" i="152"/>
  <c r="BJ92" i="152"/>
  <c r="BJ91" i="152"/>
  <c r="BJ90" i="152"/>
  <c r="BJ89" i="152"/>
  <c r="BJ88" i="152"/>
  <c r="BJ87" i="152"/>
  <c r="BJ86" i="152"/>
  <c r="BJ85" i="152"/>
  <c r="BJ84" i="152"/>
  <c r="BJ83" i="152"/>
  <c r="BJ82" i="152"/>
  <c r="BJ81" i="152"/>
  <c r="BJ80" i="152"/>
  <c r="BJ79" i="152"/>
  <c r="BJ78" i="152"/>
  <c r="BJ77" i="152"/>
  <c r="BJ76" i="152"/>
  <c r="BJ75" i="152"/>
  <c r="BJ74" i="152"/>
  <c r="BJ73" i="152"/>
  <c r="BJ72" i="152"/>
  <c r="BJ71" i="152"/>
  <c r="BJ70" i="152"/>
  <c r="BJ69" i="152"/>
  <c r="BJ68" i="152"/>
  <c r="BJ67" i="152"/>
  <c r="BJ66" i="152"/>
  <c r="BJ65" i="152"/>
  <c r="BJ64" i="152"/>
  <c r="BJ63" i="152"/>
  <c r="BJ62" i="152"/>
  <c r="BJ61" i="152"/>
  <c r="BJ60" i="152"/>
  <c r="BJ59" i="152"/>
  <c r="BJ58" i="152"/>
  <c r="BJ57" i="152"/>
  <c r="BJ56" i="152"/>
  <c r="BJ55" i="152"/>
  <c r="BJ54" i="152"/>
  <c r="BJ53" i="152"/>
  <c r="BJ52" i="152"/>
  <c r="BJ51" i="152"/>
  <c r="BJ50" i="152"/>
  <c r="BJ49" i="152"/>
  <c r="BJ48" i="152"/>
  <c r="BJ47" i="152"/>
  <c r="BJ46" i="152"/>
  <c r="BJ45" i="152"/>
  <c r="BJ44" i="152"/>
  <c r="BJ43" i="152"/>
  <c r="BJ42" i="152"/>
  <c r="BJ41" i="152"/>
  <c r="BJ40" i="152"/>
  <c r="BJ39" i="152"/>
  <c r="BJ38" i="152"/>
  <c r="BJ37" i="152"/>
  <c r="BJ36" i="152"/>
  <c r="BJ35" i="152"/>
  <c r="BJ34" i="152"/>
  <c r="BJ33" i="152"/>
  <c r="BJ32" i="152"/>
  <c r="BJ31" i="152"/>
  <c r="BJ30" i="152"/>
  <c r="BJ29" i="152"/>
  <c r="BJ28" i="152"/>
  <c r="BJ27" i="152"/>
  <c r="BJ26" i="152"/>
  <c r="BJ25" i="152"/>
  <c r="BJ24" i="152"/>
  <c r="BJ23" i="152"/>
  <c r="BJ22" i="152"/>
  <c r="BJ21" i="152"/>
  <c r="BJ20" i="152"/>
  <c r="BJ19" i="152"/>
  <c r="BJ18" i="152"/>
  <c r="BJ17" i="152"/>
  <c r="BJ16" i="152"/>
  <c r="BJ15" i="152"/>
  <c r="BJ14" i="152"/>
  <c r="BJ13" i="152"/>
  <c r="BJ12" i="152"/>
  <c r="BJ11" i="152"/>
  <c r="BJ10" i="152"/>
  <c r="BJ9" i="152"/>
  <c r="BJ8" i="152"/>
  <c r="BJ7" i="152"/>
  <c r="F27" i="96"/>
  <c r="BB28" i="151"/>
  <c r="BB27" i="151"/>
  <c r="BA25" i="151"/>
  <c r="AZ25" i="151"/>
  <c r="AY25" i="151"/>
  <c r="AX25" i="151"/>
  <c r="AW25" i="151"/>
  <c r="AV25" i="151"/>
  <c r="AU25" i="151"/>
  <c r="AT25" i="151"/>
  <c r="AS25" i="151"/>
  <c r="AR25" i="151"/>
  <c r="AQ25" i="151"/>
  <c r="AP25" i="151"/>
  <c r="AO25" i="151"/>
  <c r="AN25" i="151"/>
  <c r="AM25" i="151"/>
  <c r="AL25" i="151"/>
  <c r="AK25" i="151"/>
  <c r="AJ25" i="151"/>
  <c r="AI25" i="151"/>
  <c r="AH25" i="151"/>
  <c r="AG25" i="151"/>
  <c r="AF25" i="151"/>
  <c r="AE25" i="151"/>
  <c r="AD25" i="151"/>
  <c r="AC25" i="151"/>
  <c r="AB25" i="151"/>
  <c r="AA25" i="151"/>
  <c r="Z25" i="151"/>
  <c r="BB24" i="151"/>
  <c r="BE24" i="151" s="1"/>
  <c r="BH24" i="151" s="1"/>
  <c r="BB23" i="151"/>
  <c r="BE23" i="151" s="1"/>
  <c r="BH23" i="151" s="1"/>
  <c r="BB22" i="151"/>
  <c r="BE22" i="151" s="1"/>
  <c r="BH22" i="151" s="1"/>
  <c r="BB21" i="151"/>
  <c r="BE21" i="151" s="1"/>
  <c r="BH21" i="151" s="1"/>
  <c r="BB20" i="151"/>
  <c r="BE20" i="151" s="1"/>
  <c r="BH20" i="151" s="1"/>
  <c r="BB19" i="151"/>
  <c r="BE19" i="151" s="1"/>
  <c r="BH19" i="151" s="1"/>
  <c r="BB18" i="151"/>
  <c r="BE18" i="151" s="1"/>
  <c r="BH18" i="151" s="1"/>
  <c r="BB17" i="151"/>
  <c r="BE17" i="151" s="1"/>
  <c r="BH17" i="151" s="1"/>
  <c r="BB16" i="151"/>
  <c r="BE16" i="151" s="1"/>
  <c r="BH16" i="151" s="1"/>
  <c r="BB15" i="151"/>
  <c r="BB28" i="150"/>
  <c r="BB27" i="150"/>
  <c r="BA25" i="150"/>
  <c r="AZ25" i="150"/>
  <c r="AY25" i="150"/>
  <c r="AX25" i="150"/>
  <c r="AW25" i="150"/>
  <c r="AV25" i="150"/>
  <c r="AU25" i="150"/>
  <c r="AT25" i="150"/>
  <c r="AS25" i="150"/>
  <c r="AR25" i="150"/>
  <c r="AQ25" i="150"/>
  <c r="AP25" i="150"/>
  <c r="AO25" i="150"/>
  <c r="AN25" i="150"/>
  <c r="AM25" i="150"/>
  <c r="AL25" i="150"/>
  <c r="AK25" i="150"/>
  <c r="AJ25" i="150"/>
  <c r="AI25" i="150"/>
  <c r="AH25" i="150"/>
  <c r="AG25" i="150"/>
  <c r="AF25" i="150"/>
  <c r="AE25" i="150"/>
  <c r="AD25" i="150"/>
  <c r="AC25" i="150"/>
  <c r="AB25" i="150"/>
  <c r="AA25" i="150"/>
  <c r="Z25" i="150"/>
  <c r="BB24" i="150"/>
  <c r="BB23" i="150"/>
  <c r="BE23" i="150" s="1"/>
  <c r="BH23" i="150" s="1"/>
  <c r="BB22" i="150"/>
  <c r="BE22" i="150" s="1"/>
  <c r="BH22" i="150" s="1"/>
  <c r="BB21" i="150"/>
  <c r="BE21" i="150" s="1"/>
  <c r="BH21" i="150" s="1"/>
  <c r="BB20" i="150"/>
  <c r="BE20" i="150" s="1"/>
  <c r="BH20" i="150" s="1"/>
  <c r="BB19" i="150"/>
  <c r="BE19" i="150" s="1"/>
  <c r="BH19" i="150" s="1"/>
  <c r="BB18" i="150"/>
  <c r="BE18" i="150" s="1"/>
  <c r="BH18" i="150" s="1"/>
  <c r="BB17" i="150"/>
  <c r="BE17" i="150" s="1"/>
  <c r="BH17" i="150" s="1"/>
  <c r="BB16" i="150"/>
  <c r="BE16" i="150" s="1"/>
  <c r="BH16" i="150" s="1"/>
  <c r="BB15" i="150"/>
  <c r="BE15" i="150" s="1"/>
  <c r="D57" i="96"/>
  <c r="W10" i="149"/>
  <c r="BB28" i="149"/>
  <c r="BB27" i="149"/>
  <c r="BA25" i="149"/>
  <c r="AZ25" i="149"/>
  <c r="AY25" i="149"/>
  <c r="AX25" i="149"/>
  <c r="AW25" i="149"/>
  <c r="AV25" i="149"/>
  <c r="AU25" i="149"/>
  <c r="AT25" i="149"/>
  <c r="AS25" i="149"/>
  <c r="AR25" i="149"/>
  <c r="AQ25" i="149"/>
  <c r="AP25" i="149"/>
  <c r="AO25" i="149"/>
  <c r="AN25" i="149"/>
  <c r="AM25" i="149"/>
  <c r="AL25" i="149"/>
  <c r="AK25" i="149"/>
  <c r="AJ25" i="149"/>
  <c r="AI25" i="149"/>
  <c r="AH25" i="149"/>
  <c r="AG25" i="149"/>
  <c r="AF25" i="149"/>
  <c r="AE25" i="149"/>
  <c r="AD25" i="149"/>
  <c r="AC25" i="149"/>
  <c r="AB25" i="149"/>
  <c r="AA25" i="149"/>
  <c r="Z25" i="149"/>
  <c r="BB24" i="149"/>
  <c r="BE24" i="149" s="1"/>
  <c r="BH24" i="149" s="1"/>
  <c r="BB23" i="149"/>
  <c r="BE23" i="149" s="1"/>
  <c r="BH23" i="149" s="1"/>
  <c r="BB22" i="149"/>
  <c r="BE22" i="149" s="1"/>
  <c r="BH22" i="149" s="1"/>
  <c r="BB21" i="149"/>
  <c r="BE21" i="149" s="1"/>
  <c r="BH21" i="149" s="1"/>
  <c r="BB20" i="149"/>
  <c r="BE20" i="149" s="1"/>
  <c r="BH20" i="149" s="1"/>
  <c r="BB19" i="149"/>
  <c r="BE19" i="149" s="1"/>
  <c r="BH19" i="149" s="1"/>
  <c r="BB18" i="149"/>
  <c r="BE18" i="149" s="1"/>
  <c r="BH18" i="149" s="1"/>
  <c r="BB17" i="149"/>
  <c r="BE17" i="149" s="1"/>
  <c r="BH17" i="149" s="1"/>
  <c r="BB16" i="149"/>
  <c r="BE16" i="149" s="1"/>
  <c r="BH16" i="149" s="1"/>
  <c r="BB15" i="149"/>
  <c r="Q14" i="137"/>
  <c r="Q16" i="137"/>
  <c r="G5" i="127"/>
  <c r="C6" i="85"/>
  <c r="E3" i="144"/>
  <c r="D30" i="68"/>
  <c r="C6" i="96"/>
  <c r="B22" i="138"/>
  <c r="B18" i="138"/>
  <c r="B17" i="138"/>
  <c r="B16" i="138"/>
  <c r="O53" i="148"/>
  <c r="U40" i="148"/>
  <c r="K20" i="148"/>
  <c r="S19" i="148"/>
  <c r="P19" i="148"/>
  <c r="K17" i="148"/>
  <c r="K13" i="148"/>
  <c r="I7" i="148"/>
  <c r="S5" i="148"/>
  <c r="B111" i="137"/>
  <c r="B110" i="137"/>
  <c r="B109" i="137"/>
  <c r="B108" i="137"/>
  <c r="B107" i="137"/>
  <c r="B106" i="137"/>
  <c r="B105" i="137"/>
  <c r="B104" i="137"/>
  <c r="B103" i="137"/>
  <c r="B102" i="137"/>
  <c r="B101" i="137"/>
  <c r="B100" i="137"/>
  <c r="B99" i="137"/>
  <c r="B98" i="137"/>
  <c r="B97" i="137"/>
  <c r="B96" i="137"/>
  <c r="B95" i="137"/>
  <c r="B94" i="137"/>
  <c r="B93" i="137"/>
  <c r="B92" i="137"/>
  <c r="B91" i="137"/>
  <c r="B90" i="137"/>
  <c r="B89" i="137"/>
  <c r="B88" i="137"/>
  <c r="B87" i="137"/>
  <c r="B86" i="137"/>
  <c r="B85" i="137"/>
  <c r="B84" i="137"/>
  <c r="Q19" i="137"/>
  <c r="Q18" i="137"/>
  <c r="Q17" i="137"/>
  <c r="J14" i="137"/>
  <c r="X11" i="137"/>
  <c r="E11" i="137"/>
  <c r="X9" i="137"/>
  <c r="E9" i="137"/>
  <c r="X8" i="137"/>
  <c r="E8" i="137"/>
  <c r="Z15" i="136"/>
  <c r="X15" i="136"/>
  <c r="V15" i="136"/>
  <c r="T15" i="136"/>
  <c r="R15" i="136"/>
  <c r="P15" i="136"/>
  <c r="N15" i="136"/>
  <c r="L15" i="136"/>
  <c r="J15" i="136"/>
  <c r="H15" i="136"/>
  <c r="F15" i="136"/>
  <c r="F16" i="136" s="1"/>
  <c r="D15" i="136"/>
  <c r="AB14" i="136"/>
  <c r="AB13" i="136"/>
  <c r="AB12" i="136"/>
  <c r="AB11" i="136"/>
  <c r="AB10" i="136"/>
  <c r="Z8" i="136"/>
  <c r="Z9" i="136" s="1"/>
  <c r="X8" i="136"/>
  <c r="X9" i="136" s="1"/>
  <c r="V8" i="136"/>
  <c r="V9" i="136" s="1"/>
  <c r="T8" i="136"/>
  <c r="T9" i="136" s="1"/>
  <c r="R8" i="136"/>
  <c r="R9" i="136" s="1"/>
  <c r="P8" i="136"/>
  <c r="P9" i="136" s="1"/>
  <c r="N8" i="136"/>
  <c r="N9" i="136" s="1"/>
  <c r="L8" i="136"/>
  <c r="L9" i="136" s="1"/>
  <c r="J8" i="136"/>
  <c r="J9" i="136" s="1"/>
  <c r="H8" i="136"/>
  <c r="Z6" i="136"/>
  <c r="X6" i="136"/>
  <c r="V6" i="136"/>
  <c r="T6" i="136"/>
  <c r="R6" i="136"/>
  <c r="P6" i="136"/>
  <c r="N6" i="136"/>
  <c r="L6" i="136"/>
  <c r="J6" i="136"/>
  <c r="H6" i="136"/>
  <c r="F6" i="136"/>
  <c r="D6" i="136"/>
  <c r="AB5" i="136"/>
  <c r="AB4" i="136"/>
  <c r="D3" i="136"/>
  <c r="F59" i="135"/>
  <c r="A59" i="135"/>
  <c r="J58" i="135"/>
  <c r="A58" i="135"/>
  <c r="F57" i="135"/>
  <c r="A57" i="135"/>
  <c r="J56" i="135"/>
  <c r="F56" i="135"/>
  <c r="A56" i="135"/>
  <c r="L53" i="135"/>
  <c r="L14" i="135"/>
  <c r="L13" i="135"/>
  <c r="L12" i="135"/>
  <c r="L11" i="135"/>
  <c r="L10" i="135"/>
  <c r="L9" i="135"/>
  <c r="L8" i="135"/>
  <c r="L7" i="135"/>
  <c r="D9" i="134"/>
  <c r="D7" i="134"/>
  <c r="F5" i="134"/>
  <c r="F4" i="134"/>
  <c r="D13" i="131"/>
  <c r="D11" i="131"/>
  <c r="D6" i="131"/>
  <c r="D5" i="131"/>
  <c r="C4" i="142"/>
  <c r="B10" i="143"/>
  <c r="B8" i="143"/>
  <c r="G5" i="143"/>
  <c r="C4" i="143"/>
  <c r="B10" i="147"/>
  <c r="B8" i="147"/>
  <c r="G5" i="147"/>
  <c r="C4" i="147"/>
  <c r="B10" i="141"/>
  <c r="B8" i="141"/>
  <c r="G5" i="141"/>
  <c r="C4" i="141"/>
  <c r="C4" i="140"/>
  <c r="C4" i="128"/>
  <c r="B10" i="127"/>
  <c r="B9" i="127"/>
  <c r="B8" i="127"/>
  <c r="B6" i="127"/>
  <c r="B5" i="127"/>
  <c r="C4" i="127"/>
  <c r="E44" i="124"/>
  <c r="E42" i="124"/>
  <c r="E41" i="124"/>
  <c r="C14" i="84"/>
  <c r="C13" i="84"/>
  <c r="F12" i="84"/>
  <c r="D12" i="84"/>
  <c r="C11" i="84"/>
  <c r="G10" i="84"/>
  <c r="C10" i="84"/>
  <c r="C9" i="84"/>
  <c r="C8" i="84"/>
  <c r="C6" i="84"/>
  <c r="F5" i="84"/>
  <c r="D5" i="84"/>
  <c r="C4" i="84"/>
  <c r="C3" i="84"/>
  <c r="I35" i="85"/>
  <c r="D35" i="85"/>
  <c r="F25" i="85"/>
  <c r="C14" i="85"/>
  <c r="C13" i="85"/>
  <c r="F12" i="85"/>
  <c r="D12" i="85"/>
  <c r="C11" i="85"/>
  <c r="G10" i="85"/>
  <c r="C10" i="85"/>
  <c r="C9" i="85"/>
  <c r="C8" i="85"/>
  <c r="F5" i="85"/>
  <c r="D5" i="85"/>
  <c r="C4" i="85"/>
  <c r="C3" i="85"/>
  <c r="F71" i="146"/>
  <c r="H62" i="146"/>
  <c r="I40" i="146"/>
  <c r="D40" i="146"/>
  <c r="F36" i="146"/>
  <c r="C17" i="146"/>
  <c r="C16" i="146"/>
  <c r="F15" i="146"/>
  <c r="D15" i="146"/>
  <c r="C14" i="146"/>
  <c r="G13" i="146"/>
  <c r="C13" i="146"/>
  <c r="C12" i="146"/>
  <c r="C11" i="146"/>
  <c r="C10" i="146"/>
  <c r="C9" i="146"/>
  <c r="F8" i="146"/>
  <c r="D8" i="146"/>
  <c r="C7" i="146"/>
  <c r="C6" i="146"/>
  <c r="H3" i="146"/>
  <c r="F71" i="145"/>
  <c r="H62" i="145"/>
  <c r="I40" i="145"/>
  <c r="D40" i="145"/>
  <c r="F36" i="145"/>
  <c r="C17" i="145"/>
  <c r="C16" i="145"/>
  <c r="F15" i="145"/>
  <c r="D15" i="145"/>
  <c r="C14" i="145"/>
  <c r="G13" i="145"/>
  <c r="C13" i="145"/>
  <c r="C12" i="145"/>
  <c r="C11" i="145"/>
  <c r="C10" i="145"/>
  <c r="C9" i="145"/>
  <c r="F8" i="145"/>
  <c r="D8" i="145"/>
  <c r="C7" i="145"/>
  <c r="C6" i="145"/>
  <c r="H3" i="145"/>
  <c r="F71" i="144"/>
  <c r="H62" i="144"/>
  <c r="I40" i="144"/>
  <c r="D40" i="144"/>
  <c r="F36" i="144"/>
  <c r="C17" i="144"/>
  <c r="C16" i="144"/>
  <c r="F15" i="144"/>
  <c r="D15" i="144"/>
  <c r="C14" i="144"/>
  <c r="G13" i="144"/>
  <c r="C13" i="144"/>
  <c r="C12" i="144"/>
  <c r="C11" i="144"/>
  <c r="C10" i="144"/>
  <c r="C9" i="144"/>
  <c r="F8" i="144"/>
  <c r="D8" i="144"/>
  <c r="C7" i="144"/>
  <c r="C6" i="144"/>
  <c r="E4" i="144"/>
  <c r="F71" i="95"/>
  <c r="H62" i="95"/>
  <c r="I40" i="95"/>
  <c r="D40" i="95"/>
  <c r="F36" i="95"/>
  <c r="C17" i="95"/>
  <c r="C16" i="95"/>
  <c r="F15" i="95"/>
  <c r="D15" i="95"/>
  <c r="C14" i="95"/>
  <c r="G13" i="95"/>
  <c r="C13" i="95"/>
  <c r="C12" i="95"/>
  <c r="C11" i="95"/>
  <c r="C10" i="95"/>
  <c r="C9" i="95"/>
  <c r="F8" i="95"/>
  <c r="D8" i="95"/>
  <c r="C7" i="95"/>
  <c r="C6" i="95"/>
  <c r="E4" i="95"/>
  <c r="E3" i="95"/>
  <c r="D31" i="68"/>
  <c r="G29" i="68"/>
  <c r="E29" i="68"/>
  <c r="D28" i="68"/>
  <c r="D27" i="68"/>
  <c r="D26" i="68"/>
  <c r="D25" i="68"/>
  <c r="G24" i="68"/>
  <c r="E24" i="68"/>
  <c r="H23" i="68"/>
  <c r="O22" i="68"/>
  <c r="H22" i="68"/>
  <c r="E22" i="68"/>
  <c r="D21" i="68"/>
  <c r="F20" i="68"/>
  <c r="E19" i="68"/>
  <c r="D18" i="68"/>
  <c r="D17" i="68"/>
  <c r="G16" i="68"/>
  <c r="E16" i="68"/>
  <c r="D15" i="68"/>
  <c r="D14" i="68"/>
  <c r="K9" i="68"/>
  <c r="K8" i="68"/>
  <c r="K7" i="68"/>
  <c r="L33" i="68"/>
  <c r="F32" i="96"/>
  <c r="F31" i="96"/>
  <c r="F30" i="96"/>
  <c r="F29" i="96"/>
  <c r="F28" i="96"/>
  <c r="L113" i="97"/>
  <c r="G5" i="142" s="1"/>
  <c r="L112" i="97"/>
  <c r="B10" i="142" s="1"/>
  <c r="L111" i="97"/>
  <c r="T109" i="97"/>
  <c r="L109" i="97"/>
  <c r="L108" i="97"/>
  <c r="B5" i="142" s="1"/>
  <c r="L107" i="97"/>
  <c r="D106" i="97"/>
  <c r="L105" i="97"/>
  <c r="L104" i="97"/>
  <c r="L103" i="97"/>
  <c r="L102" i="97"/>
  <c r="T101" i="97"/>
  <c r="L101" i="97"/>
  <c r="L100" i="97"/>
  <c r="B5" i="143" s="1"/>
  <c r="L99" i="97"/>
  <c r="B6" i="143" s="1"/>
  <c r="D98" i="97"/>
  <c r="L97" i="97"/>
  <c r="L96" i="97"/>
  <c r="L95" i="97"/>
  <c r="L94" i="97"/>
  <c r="T93" i="97"/>
  <c r="L93" i="97"/>
  <c r="L92" i="97"/>
  <c r="L91" i="97"/>
  <c r="D90" i="97"/>
  <c r="L89" i="97"/>
  <c r="L88" i="97"/>
  <c r="L87" i="97"/>
  <c r="L86" i="97"/>
  <c r="T85" i="97"/>
  <c r="L85" i="97"/>
  <c r="L84" i="97"/>
  <c r="L83" i="97"/>
  <c r="D82" i="97"/>
  <c r="L81" i="97"/>
  <c r="G5" i="140" s="1"/>
  <c r="L80" i="97"/>
  <c r="B10" i="140" s="1"/>
  <c r="L79" i="97"/>
  <c r="L78" i="97"/>
  <c r="T77" i="97"/>
  <c r="L77" i="97"/>
  <c r="B8" i="140" s="1"/>
  <c r="L76" i="97"/>
  <c r="B5" i="140" s="1"/>
  <c r="L75" i="97"/>
  <c r="D74" i="97"/>
  <c r="G5" i="128"/>
  <c r="B10" i="128"/>
  <c r="B8" i="128"/>
  <c r="D66" i="97"/>
  <c r="B6" i="142" l="1"/>
  <c r="B8" i="142"/>
  <c r="BB25" i="151"/>
  <c r="BE15" i="151"/>
  <c r="BB25" i="150"/>
  <c r="BE24" i="150"/>
  <c r="BH15" i="150"/>
  <c r="B9" i="142"/>
  <c r="BB25" i="149"/>
  <c r="BE15" i="149"/>
  <c r="B9" i="141"/>
  <c r="D15" i="129"/>
  <c r="B6" i="140"/>
  <c r="D14" i="129"/>
  <c r="B9" i="147"/>
  <c r="B9" i="140"/>
  <c r="B9" i="128"/>
  <c r="B9" i="143"/>
  <c r="Z16" i="136"/>
  <c r="X16" i="136"/>
  <c r="V16" i="136"/>
  <c r="T16" i="136"/>
  <c r="R16" i="136"/>
  <c r="P16" i="136"/>
  <c r="N16" i="136"/>
  <c r="L16" i="136"/>
  <c r="J16" i="136"/>
  <c r="AB6" i="136"/>
  <c r="B5" i="147"/>
  <c r="B5" i="141"/>
  <c r="B6" i="147"/>
  <c r="B6" i="141"/>
  <c r="C22" i="84"/>
  <c r="C21" i="84"/>
  <c r="F20" i="84"/>
  <c r="D20" i="84"/>
  <c r="C19" i="84"/>
  <c r="G18" i="84"/>
  <c r="C18" i="84"/>
  <c r="C22" i="85"/>
  <c r="C21" i="85"/>
  <c r="D16" i="136"/>
  <c r="AB15" i="136"/>
  <c r="AB8" i="136"/>
  <c r="H9" i="136"/>
  <c r="F3" i="136"/>
  <c r="H3" i="136" s="1"/>
  <c r="J3" i="136" s="1"/>
  <c r="L3" i="136" s="1"/>
  <c r="N3" i="136" s="1"/>
  <c r="P3" i="136" s="1"/>
  <c r="R3" i="136" s="1"/>
  <c r="T3" i="136" s="1"/>
  <c r="V3" i="136" s="1"/>
  <c r="X3" i="136" s="1"/>
  <c r="Z3" i="136" s="1"/>
  <c r="G21" i="144"/>
  <c r="C25" i="144"/>
  <c r="C24" i="144"/>
  <c r="F23" i="144"/>
  <c r="D23" i="144"/>
  <c r="C22" i="144"/>
  <c r="C21" i="144"/>
  <c r="C21" i="95"/>
  <c r="C25" i="95"/>
  <c r="C24" i="95"/>
  <c r="F23" i="95"/>
  <c r="D23" i="95"/>
  <c r="C22" i="95"/>
  <c r="G21" i="95"/>
  <c r="F23" i="145"/>
  <c r="D23" i="145"/>
  <c r="F20" i="85"/>
  <c r="G21" i="145"/>
  <c r="C21" i="145"/>
  <c r="D20" i="85"/>
  <c r="C19" i="85"/>
  <c r="G18" i="85"/>
  <c r="C18" i="85"/>
  <c r="C25" i="146"/>
  <c r="C24" i="146"/>
  <c r="F23" i="146"/>
  <c r="D23" i="146"/>
  <c r="C22" i="146"/>
  <c r="G21" i="146"/>
  <c r="C21" i="146"/>
  <c r="C25" i="145"/>
  <c r="C24" i="145"/>
  <c r="C22" i="145"/>
  <c r="BH24" i="150" l="1"/>
  <c r="BH25" i="150" s="1"/>
  <c r="BE25" i="150"/>
  <c r="BH15" i="151"/>
  <c r="BH25" i="151" s="1"/>
  <c r="BE25" i="151"/>
  <c r="BH15" i="149"/>
  <c r="BH25" i="149" s="1"/>
  <c r="BE25" i="149"/>
  <c r="AB9" i="136"/>
  <c r="H16" i="136"/>
  <c r="AB16" i="13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渡部　茂</author>
  </authors>
  <commentList>
    <comment ref="B46" authorId="0" shapeId="0" xr:uid="{CC17F241-AB44-48B1-BA0F-36E9DB1BA7D0}">
      <text>
        <r>
          <rPr>
            <b/>
            <sz val="9"/>
            <color indexed="81"/>
            <rFont val="MS P ゴシック"/>
            <family val="3"/>
            <charset val="128"/>
          </rPr>
          <t>参照
○令和8年度障害福祉サービス等報酬改定について（児童福祉法に基づく指定通所支援及び基準該当通所支援に要する費用の額の算定に関する基準等の制定に伴う実施上の留意事項について）
https://www.cfa.go.jp/policies/shougaijishien/shisaku/r8hoshukaitei
○障害福祉サービス費等の報酬算定構造
https://www.mhlw.go.jp/content/12200000/001663319.pdf
○こども家庭庁長官が定める一単位の単価
https://www.mhlw.go.jp/web/t_doc?dataId=82ab2685&amp;dataType=0&amp;pageNo=1</t>
        </r>
      </text>
    </comment>
    <comment ref="G51" authorId="0" shapeId="0" xr:uid="{F2BDD4DC-0A30-4CF8-AB55-553225A91FC6}">
      <text>
        <r>
          <rPr>
            <b/>
            <sz val="9"/>
            <color indexed="81"/>
            <rFont val="MS P ゴシック"/>
            <family val="3"/>
            <charset val="128"/>
          </rPr>
          <t>届出は区へ提出します。
※支援プログラムの作成・公表の手引きについては東京都障害者サービス情報を参照
https://www.shougaifukushi.metro.tokyo.lg.jp/Lib/LibDspList.php?catid=052-042</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渡部　茂</author>
  </authors>
  <commentList>
    <comment ref="BJ5" authorId="0" shapeId="0" xr:uid="{66DCC294-C8F9-4C19-8572-AB4F0135DC29}">
      <text>
        <r>
          <rPr>
            <b/>
            <sz val="14"/>
            <color indexed="81"/>
            <rFont val="MS P ゴシック"/>
            <family val="3"/>
            <charset val="128"/>
          </rPr>
          <t xml:space="preserve">【新規申請の場合】
該当する項目を選択いただき、適用開始日を入力してください。
【変更届の場合】
今回の変更届にて変更したい項目に限り、適用開始日を入力してください。
変更のない項目については、空欄にします。
（例）令和９年４月１日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渡部　茂</author>
  </authors>
  <commentList>
    <comment ref="A27" authorId="0" shapeId="0" xr:uid="{88F4CA5B-0DC0-4C7C-AB15-148BC89ACF6B}">
      <text>
        <r>
          <rPr>
            <b/>
            <sz val="9"/>
            <color indexed="81"/>
            <rFont val="MS P ゴシック"/>
            <family val="3"/>
            <charset val="128"/>
          </rPr>
          <t>事業所に職員を配置し、児童を受け入れる体制を整えている時間（１０：２の職員配置を充たしている時間）で、サービス提供が可能な時間帯のこと。なお、送迎のみを行う時間帯は営業時間に含まれない。
『東京都_P41_児童発達支援事業・放課後等デイサービス事業の基準等について』</t>
        </r>
      </text>
    </comment>
    <comment ref="A28" authorId="0" shapeId="0" xr:uid="{02DC3388-2CDC-4CF2-A032-E1F278159226}">
      <text>
        <r>
          <rPr>
            <b/>
            <sz val="9"/>
            <color indexed="81"/>
            <rFont val="MS P ゴシック"/>
            <family val="3"/>
            <charset val="128"/>
          </rPr>
          <t>指定障害児通所支援事業所において定めるべき標準的なサービス提供時間のこと。
（個々の利用者のニーズやプログラム等により、実際に支援する時間が異なることは可）
『東京都_P41_児童発達支援事業・放課後等デイサービス事業の基準等について』</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U12" authorId="0" shapeId="0" xr:uid="{9BB491EA-2CCC-4514-943F-DA747D62BB06}">
      <text>
        <r>
          <rPr>
            <b/>
            <sz val="9"/>
            <color indexed="81"/>
            <rFont val="MS P ゴシック"/>
            <family val="3"/>
            <charset val="128"/>
          </rPr>
          <t>福祉専門職員配置加算の要件として、①有資格者、➁勤続年数3年以上、③他の福祉サービスとの常勤兼務の場合は選択してください。</t>
        </r>
      </text>
    </comment>
    <comment ref="V12" authorId="0" shapeId="0" xr:uid="{288E0D03-DFFA-4560-AAB7-B7548B8AB858}">
      <text>
        <r>
          <rPr>
            <b/>
            <sz val="9"/>
            <color indexed="81"/>
            <rFont val="MS P ゴシック"/>
            <family val="3"/>
            <charset val="128"/>
          </rPr>
          <t>児童福祉事業への従事年数を選んでください。</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東京都</author>
  </authors>
  <commentList>
    <comment ref="U12" authorId="0" shapeId="0" xr:uid="{EB900905-C256-4005-807B-8F882F17C174}">
      <text>
        <r>
          <rPr>
            <b/>
            <sz val="9"/>
            <color indexed="81"/>
            <rFont val="MS P ゴシック"/>
            <family val="3"/>
            <charset val="128"/>
          </rPr>
          <t>福祉専門職員配置加算の要件として、①有資格者、➁勤続年数3年以上、③他の福祉サービスとの常勤兼務の場合は選択してください。</t>
        </r>
      </text>
    </comment>
    <comment ref="V12" authorId="0" shapeId="0" xr:uid="{C1EFF3DA-815A-47A3-857D-6B0EF1B03426}">
      <text>
        <r>
          <rPr>
            <b/>
            <sz val="9"/>
            <color indexed="81"/>
            <rFont val="MS P ゴシック"/>
            <family val="3"/>
            <charset val="128"/>
          </rPr>
          <t>児童福祉事業への従事年数を選んでください。</t>
        </r>
      </text>
    </comment>
  </commentList>
</comments>
</file>

<file path=xl/sharedStrings.xml><?xml version="1.0" encoding="utf-8"?>
<sst xmlns="http://schemas.openxmlformats.org/spreadsheetml/2006/main" count="2974" uniqueCount="1108">
  <si>
    <t>基本情報入力シート</t>
    <rPh sb="0" eb="2">
      <t>キホン</t>
    </rPh>
    <rPh sb="2" eb="4">
      <t>ジョウホウ</t>
    </rPh>
    <rPh sb="4" eb="6">
      <t>ニュウリョク</t>
    </rPh>
    <phoneticPr fontId="7"/>
  </si>
  <si>
    <t>--選択下さい--</t>
    <phoneticPr fontId="7"/>
  </si>
  <si>
    <t>同じである</t>
    <phoneticPr fontId="7"/>
  </si>
  <si>
    <t>異なる</t>
    <phoneticPr fontId="7"/>
  </si>
  <si>
    <t>●はじめに</t>
    <phoneticPr fontId="7"/>
  </si>
  <si>
    <t>●基本情報</t>
    <rPh sb="1" eb="3">
      <t>キホン</t>
    </rPh>
    <rPh sb="3" eb="5">
      <t>ジョウホウ</t>
    </rPh>
    <phoneticPr fontId="7"/>
  </si>
  <si>
    <t>Ｎｏ</t>
    <phoneticPr fontId="7"/>
  </si>
  <si>
    <t>入力項目</t>
    <rPh sb="0" eb="2">
      <t>ニュウリョク</t>
    </rPh>
    <rPh sb="2" eb="4">
      <t>コウモク</t>
    </rPh>
    <phoneticPr fontId="7"/>
  </si>
  <si>
    <t>入力箇所</t>
    <rPh sb="0" eb="2">
      <t>ニュウリョク</t>
    </rPh>
    <rPh sb="2" eb="4">
      <t>カショ</t>
    </rPh>
    <phoneticPr fontId="7"/>
  </si>
  <si>
    <t>申請者・設置者情報</t>
    <rPh sb="0" eb="3">
      <t>シンセイシャ</t>
    </rPh>
    <rPh sb="4" eb="7">
      <t>セッチシャ</t>
    </rPh>
    <rPh sb="7" eb="9">
      <t>ジョウホウ</t>
    </rPh>
    <phoneticPr fontId="7"/>
  </si>
  <si>
    <t>例</t>
    <rPh sb="0" eb="1">
      <t>レイ</t>
    </rPh>
    <phoneticPr fontId="7"/>
  </si>
  <si>
    <t>令和９年４月１日　※和暦で入力してください。</t>
    <phoneticPr fontId="7"/>
  </si>
  <si>
    <t>主たる事務所の所在地郵便番号</t>
    <rPh sb="0" eb="1">
      <t>シュ</t>
    </rPh>
    <rPh sb="3" eb="5">
      <t>ジム</t>
    </rPh>
    <rPh sb="5" eb="6">
      <t>ショ</t>
    </rPh>
    <rPh sb="7" eb="10">
      <t>ショザイチ</t>
    </rPh>
    <rPh sb="10" eb="14">
      <t>ユウビンバンゴウ</t>
    </rPh>
    <phoneticPr fontId="7"/>
  </si>
  <si>
    <t>－</t>
    <phoneticPr fontId="3"/>
  </si>
  <si>
    <t>3-1</t>
    <phoneticPr fontId="7"/>
  </si>
  <si>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7"/>
  </si>
  <si>
    <t>3-2</t>
    <phoneticPr fontId="7"/>
  </si>
  <si>
    <t>主たる事務所の所在地（建物名等）</t>
    <rPh sb="0" eb="1">
      <t>シュ</t>
    </rPh>
    <rPh sb="3" eb="5">
      <t>ジム</t>
    </rPh>
    <rPh sb="5" eb="6">
      <t>ショ</t>
    </rPh>
    <rPh sb="7" eb="10">
      <t>ショザイチ</t>
    </rPh>
    <rPh sb="11" eb="13">
      <t>タテモノ</t>
    </rPh>
    <rPh sb="13" eb="14">
      <t>メイ</t>
    </rPh>
    <rPh sb="14" eb="15">
      <t>ナド</t>
    </rPh>
    <phoneticPr fontId="7"/>
  </si>
  <si>
    <t>申請者（設置者）名称</t>
    <rPh sb="0" eb="2">
      <t>シンセイ</t>
    </rPh>
    <rPh sb="2" eb="3">
      <t>シャ</t>
    </rPh>
    <rPh sb="4" eb="6">
      <t>セッチ</t>
    </rPh>
    <rPh sb="6" eb="7">
      <t>シャ</t>
    </rPh>
    <rPh sb="8" eb="10">
      <t>メイショウ</t>
    </rPh>
    <phoneticPr fontId="7"/>
  </si>
  <si>
    <t>申請者（設置者）名称フリガナ</t>
    <rPh sb="0" eb="2">
      <t>シンセイ</t>
    </rPh>
    <rPh sb="2" eb="3">
      <t>シャ</t>
    </rPh>
    <rPh sb="4" eb="6">
      <t>セッチ</t>
    </rPh>
    <rPh sb="6" eb="7">
      <t>シャ</t>
    </rPh>
    <rPh sb="8" eb="10">
      <t>メイショウ</t>
    </rPh>
    <phoneticPr fontId="7"/>
  </si>
  <si>
    <t>法人種別</t>
    <rPh sb="0" eb="2">
      <t>ホウジン</t>
    </rPh>
    <rPh sb="2" eb="4">
      <t>シュベツ</t>
    </rPh>
    <phoneticPr fontId="7"/>
  </si>
  <si>
    <t>地方公共団体</t>
    <rPh sb="0" eb="2">
      <t>チホウ</t>
    </rPh>
    <rPh sb="2" eb="4">
      <t>コウキョウ</t>
    </rPh>
    <rPh sb="4" eb="6">
      <t>ダンタイ</t>
    </rPh>
    <phoneticPr fontId="7"/>
  </si>
  <si>
    <t>法人所轄庁</t>
    <rPh sb="0" eb="2">
      <t>ホウジン</t>
    </rPh>
    <rPh sb="2" eb="5">
      <t>ショカツチョウ</t>
    </rPh>
    <phoneticPr fontId="7"/>
  </si>
  <si>
    <t>東京都　※株式会社等の営利法人については入力不要です。</t>
    <rPh sb="5" eb="9">
      <t>カブシキガイシャ</t>
    </rPh>
    <rPh sb="9" eb="10">
      <t>ナド</t>
    </rPh>
    <rPh sb="11" eb="13">
      <t>エイリ</t>
    </rPh>
    <rPh sb="13" eb="15">
      <t>ホウジン</t>
    </rPh>
    <rPh sb="20" eb="22">
      <t>ニュウリョク</t>
    </rPh>
    <rPh sb="22" eb="24">
      <t>フヨウ</t>
    </rPh>
    <phoneticPr fontId="7"/>
  </si>
  <si>
    <t>法人電話番号</t>
    <rPh sb="0" eb="2">
      <t>ホウジン</t>
    </rPh>
    <rPh sb="2" eb="4">
      <t>デンワ</t>
    </rPh>
    <rPh sb="4" eb="6">
      <t>バンゴウ</t>
    </rPh>
    <phoneticPr fontId="7"/>
  </si>
  <si>
    <t>法人ＦＡＸ番号</t>
    <rPh sb="0" eb="2">
      <t>ホウジン</t>
    </rPh>
    <rPh sb="5" eb="7">
      <t>バンゴウ</t>
    </rPh>
    <phoneticPr fontId="7"/>
  </si>
  <si>
    <t>法人メールアドレス</t>
    <rPh sb="0" eb="2">
      <t>ホウジン</t>
    </rPh>
    <phoneticPr fontId="7"/>
  </si>
  <si>
    <t>代表者の職名</t>
    <rPh sb="0" eb="3">
      <t>ダイヒョウシャ</t>
    </rPh>
    <rPh sb="4" eb="5">
      <t>ショク</t>
    </rPh>
    <rPh sb="5" eb="6">
      <t>メイ</t>
    </rPh>
    <phoneticPr fontId="7"/>
  </si>
  <si>
    <t>代表取締役</t>
    <rPh sb="0" eb="2">
      <t>ダイヒョウ</t>
    </rPh>
    <rPh sb="2" eb="5">
      <t>トリシマリヤク</t>
    </rPh>
    <phoneticPr fontId="7"/>
  </si>
  <si>
    <t>代表者の氏名（フリガナ）</t>
    <rPh sb="0" eb="3">
      <t>ダイヒョウシャ</t>
    </rPh>
    <rPh sb="4" eb="6">
      <t>シメイ</t>
    </rPh>
    <phoneticPr fontId="7"/>
  </si>
  <si>
    <t>代表者の氏名</t>
    <rPh sb="0" eb="3">
      <t>ダイヒョウシャ</t>
    </rPh>
    <rPh sb="4" eb="6">
      <t>シメイ</t>
    </rPh>
    <phoneticPr fontId="7"/>
  </si>
  <si>
    <t>代表者の住所 郵便番号</t>
    <rPh sb="0" eb="3">
      <t>ダイヒョウシャ</t>
    </rPh>
    <rPh sb="4" eb="6">
      <t>ジュウショ</t>
    </rPh>
    <rPh sb="7" eb="11">
      <t>ユウビンバンゴウ</t>
    </rPh>
    <phoneticPr fontId="7"/>
  </si>
  <si>
    <t>16-1</t>
    <phoneticPr fontId="7"/>
  </si>
  <si>
    <t>代表者の住所（建物を除く）</t>
    <rPh sb="0" eb="3">
      <t>ダイヒョウシャ</t>
    </rPh>
    <rPh sb="4" eb="6">
      <t>ジュウショ</t>
    </rPh>
    <rPh sb="7" eb="9">
      <t>タテモノ</t>
    </rPh>
    <rPh sb="10" eb="11">
      <t>ノゾ</t>
    </rPh>
    <phoneticPr fontId="7"/>
  </si>
  <si>
    <t>16-2</t>
    <phoneticPr fontId="7"/>
  </si>
  <si>
    <t>代表者の住所（建物名等）</t>
    <rPh sb="0" eb="3">
      <t>ダイヒョウシャ</t>
    </rPh>
    <rPh sb="4" eb="6">
      <t>ジュウショ</t>
    </rPh>
    <rPh sb="7" eb="9">
      <t>タテモノ</t>
    </rPh>
    <rPh sb="9" eb="10">
      <t>メイ</t>
    </rPh>
    <rPh sb="10" eb="11">
      <t>ナド</t>
    </rPh>
    <phoneticPr fontId="7"/>
  </si>
  <si>
    <t>16-3</t>
    <phoneticPr fontId="7"/>
  </si>
  <si>
    <t>代表者の生年月日</t>
    <rPh sb="0" eb="3">
      <t>ダイヒョウシャ</t>
    </rPh>
    <rPh sb="4" eb="6">
      <t>セイネン</t>
    </rPh>
    <rPh sb="6" eb="8">
      <t>ガッピ</t>
    </rPh>
    <phoneticPr fontId="3"/>
  </si>
  <si>
    <t>★</t>
    <phoneticPr fontId="7"/>
  </si>
  <si>
    <t>事業所・施設の名称（フリガナ）</t>
    <rPh sb="0" eb="3">
      <t>ジギョウショ</t>
    </rPh>
    <rPh sb="4" eb="6">
      <t>シセツ</t>
    </rPh>
    <rPh sb="7" eb="9">
      <t>メイショウ</t>
    </rPh>
    <phoneticPr fontId="7"/>
  </si>
  <si>
    <t>事業所・施設の名称</t>
    <rPh sb="0" eb="3">
      <t>ジギョウショ</t>
    </rPh>
    <rPh sb="4" eb="6">
      <t>シセツ</t>
    </rPh>
    <rPh sb="7" eb="9">
      <t>メイショウ</t>
    </rPh>
    <phoneticPr fontId="7"/>
  </si>
  <si>
    <t>事業所（施設）の所在地（郵便番号）</t>
    <rPh sb="0" eb="3">
      <t>ジギョウショ</t>
    </rPh>
    <rPh sb="4" eb="6">
      <t>シセツ</t>
    </rPh>
    <rPh sb="8" eb="11">
      <t>ショザイチ</t>
    </rPh>
    <rPh sb="12" eb="16">
      <t>ユウビンバンゴウ</t>
    </rPh>
    <phoneticPr fontId="7"/>
  </si>
  <si>
    <t>20-1</t>
    <phoneticPr fontId="7"/>
  </si>
  <si>
    <t>事業所（施設）の所在地（建物を除く）</t>
    <rPh sb="0" eb="3">
      <t>ジギョウショ</t>
    </rPh>
    <rPh sb="4" eb="6">
      <t>シセツ</t>
    </rPh>
    <rPh sb="8" eb="11">
      <t>ショザイチ</t>
    </rPh>
    <rPh sb="12" eb="14">
      <t>タテモノ</t>
    </rPh>
    <rPh sb="15" eb="16">
      <t>ノゾ</t>
    </rPh>
    <phoneticPr fontId="7"/>
  </si>
  <si>
    <t>20-2</t>
    <phoneticPr fontId="7"/>
  </si>
  <si>
    <t>事業所（施設）の所在地（建物名等）</t>
    <rPh sb="0" eb="3">
      <t>ジギョウショ</t>
    </rPh>
    <rPh sb="4" eb="6">
      <t>シセツ</t>
    </rPh>
    <rPh sb="8" eb="11">
      <t>ショザイチ</t>
    </rPh>
    <rPh sb="12" eb="14">
      <t>タテモノ</t>
    </rPh>
    <rPh sb="14" eb="15">
      <t>メイ</t>
    </rPh>
    <rPh sb="15" eb="16">
      <t>ナド</t>
    </rPh>
    <phoneticPr fontId="7"/>
  </si>
  <si>
    <t>支援開始年月日</t>
    <phoneticPr fontId="7"/>
  </si>
  <si>
    <t>22-1</t>
  </si>
  <si>
    <t>申請を行う事業等の種別①</t>
    <rPh sb="0" eb="2">
      <t>シンセイ</t>
    </rPh>
    <rPh sb="3" eb="4">
      <t>オコナ</t>
    </rPh>
    <phoneticPr fontId="7"/>
  </si>
  <si>
    <t>選択して下さい。</t>
  </si>
  <si>
    <t>22-2</t>
  </si>
  <si>
    <t>申請を行う事業等の種別②</t>
    <phoneticPr fontId="7"/>
  </si>
  <si>
    <t>22-3</t>
  </si>
  <si>
    <t>申請を行う事業等の種別③</t>
    <phoneticPr fontId="7"/>
  </si>
  <si>
    <t>22-4</t>
  </si>
  <si>
    <t>申請を行う事業等の種別④</t>
    <phoneticPr fontId="7"/>
  </si>
  <si>
    <t>22-5</t>
  </si>
  <si>
    <t>申請を行う事業等の種別⑤</t>
    <phoneticPr fontId="7"/>
  </si>
  <si>
    <t>22-6</t>
  </si>
  <si>
    <t>申請を行う事業等の種別⑥</t>
    <phoneticPr fontId="7"/>
  </si>
  <si>
    <t>23</t>
    <phoneticPr fontId="7"/>
  </si>
  <si>
    <t>事業所の電話番号</t>
    <phoneticPr fontId="7"/>
  </si>
  <si>
    <t>24</t>
    <phoneticPr fontId="3"/>
  </si>
  <si>
    <t>事業所のＦＡＸ番号</t>
    <phoneticPr fontId="7"/>
  </si>
  <si>
    <t>25</t>
    <phoneticPr fontId="3"/>
  </si>
  <si>
    <t>事業所のメールアドレス</t>
    <phoneticPr fontId="7"/>
  </si>
  <si>
    <t>管理者の氏名</t>
    <phoneticPr fontId="7"/>
  </si>
  <si>
    <t>管理者の氏名フリガナ</t>
    <phoneticPr fontId="7"/>
  </si>
  <si>
    <t>28</t>
    <phoneticPr fontId="7"/>
  </si>
  <si>
    <t>管理者の住所 郵便番号</t>
    <rPh sb="0" eb="3">
      <t>カンリシャ</t>
    </rPh>
    <rPh sb="4" eb="6">
      <t>ジュウショ</t>
    </rPh>
    <rPh sb="7" eb="11">
      <t>ユウビンバンゴウ</t>
    </rPh>
    <phoneticPr fontId="7"/>
  </si>
  <si>
    <t>-</t>
    <phoneticPr fontId="3"/>
  </si>
  <si>
    <t>29-1</t>
    <phoneticPr fontId="3"/>
  </si>
  <si>
    <t>管理者の住所（建物を除く）</t>
    <rPh sb="7" eb="9">
      <t>タテモノ</t>
    </rPh>
    <rPh sb="10" eb="11">
      <t>ノゾ</t>
    </rPh>
    <phoneticPr fontId="7"/>
  </si>
  <si>
    <t>29-2</t>
    <phoneticPr fontId="3"/>
  </si>
  <si>
    <t>管理者の住所（建物名等）</t>
    <rPh sb="7" eb="9">
      <t>タテモノ</t>
    </rPh>
    <rPh sb="9" eb="10">
      <t>メイ</t>
    </rPh>
    <rPh sb="10" eb="11">
      <t>トウ</t>
    </rPh>
    <phoneticPr fontId="7"/>
  </si>
  <si>
    <t>30</t>
    <phoneticPr fontId="3"/>
  </si>
  <si>
    <t>管理者の電話番号</t>
    <rPh sb="0" eb="3">
      <t>カンリシャ</t>
    </rPh>
    <rPh sb="4" eb="6">
      <t>デンワ</t>
    </rPh>
    <rPh sb="6" eb="8">
      <t>バンゴウ</t>
    </rPh>
    <phoneticPr fontId="7"/>
  </si>
  <si>
    <t>31</t>
    <phoneticPr fontId="3"/>
  </si>
  <si>
    <t>管理者の生年月日</t>
    <rPh sb="0" eb="3">
      <t>カンリシャ</t>
    </rPh>
    <rPh sb="4" eb="6">
      <t>セイネン</t>
    </rPh>
    <rPh sb="6" eb="8">
      <t>ガッピ</t>
    </rPh>
    <phoneticPr fontId="7"/>
  </si>
  <si>
    <t>32-1</t>
    <phoneticPr fontId="3"/>
  </si>
  <si>
    <t>32-2</t>
    <phoneticPr fontId="3"/>
  </si>
  <si>
    <t>氏名</t>
  </si>
  <si>
    <t>32-3</t>
  </si>
  <si>
    <t>氏名フリガナ</t>
  </si>
  <si>
    <t>32-4</t>
  </si>
  <si>
    <t>郵便番号</t>
    <rPh sb="0" eb="4">
      <t>ユウビンバンゴウ</t>
    </rPh>
    <phoneticPr fontId="7"/>
  </si>
  <si>
    <t>32-5</t>
  </si>
  <si>
    <t>住所（建物を除く）</t>
    <rPh sb="3" eb="5">
      <t>タテモノ</t>
    </rPh>
    <rPh sb="6" eb="7">
      <t>ノゾ</t>
    </rPh>
    <phoneticPr fontId="3"/>
  </si>
  <si>
    <t>32-6</t>
  </si>
  <si>
    <t>住所（建物名等）</t>
    <rPh sb="5" eb="6">
      <t>メイ</t>
    </rPh>
    <rPh sb="6" eb="7">
      <t>トウ</t>
    </rPh>
    <phoneticPr fontId="3"/>
  </si>
  <si>
    <t>32-7</t>
  </si>
  <si>
    <t>電話番号</t>
    <rPh sb="0" eb="4">
      <t>デンワバンゴウ</t>
    </rPh>
    <phoneticPr fontId="3"/>
  </si>
  <si>
    <t>32-8</t>
  </si>
  <si>
    <t>生年月日</t>
    <rPh sb="0" eb="4">
      <t>セイネンガッピ</t>
    </rPh>
    <phoneticPr fontId="3"/>
  </si>
  <si>
    <t>33-1</t>
  </si>
  <si>
    <t>33-2</t>
  </si>
  <si>
    <t>33-3</t>
  </si>
  <si>
    <t>33-4</t>
  </si>
  <si>
    <t>33-5</t>
  </si>
  <si>
    <t>33-6</t>
  </si>
  <si>
    <t>33-7</t>
  </si>
  <si>
    <t>33-8</t>
  </si>
  <si>
    <t>34-1</t>
  </si>
  <si>
    <t>34-2</t>
  </si>
  <si>
    <t>34-3</t>
  </si>
  <si>
    <t>34-4</t>
  </si>
  <si>
    <t>34-5</t>
  </si>
  <si>
    <t>34-6</t>
  </si>
  <si>
    <t>34-7</t>
  </si>
  <si>
    <t>34-8</t>
  </si>
  <si>
    <t>35-1</t>
  </si>
  <si>
    <t>35-2</t>
  </si>
  <si>
    <t>35-3</t>
  </si>
  <si>
    <t>35-4</t>
  </si>
  <si>
    <t>35-5</t>
  </si>
  <si>
    <t>35-6</t>
  </si>
  <si>
    <t>35-7</t>
  </si>
  <si>
    <t>35-8</t>
  </si>
  <si>
    <t>36-1</t>
  </si>
  <si>
    <t>36-2</t>
  </si>
  <si>
    <t>36-3</t>
  </si>
  <si>
    <t>36-4</t>
  </si>
  <si>
    <t>36-5</t>
  </si>
  <si>
    <t>36-6</t>
  </si>
  <si>
    <t>36-7</t>
  </si>
  <si>
    <t>36-8</t>
  </si>
  <si>
    <t>37-1</t>
  </si>
  <si>
    <t>37-2</t>
  </si>
  <si>
    <t>氏名</t>
    <phoneticPr fontId="7"/>
  </si>
  <si>
    <t>37-3</t>
  </si>
  <si>
    <t>氏名フリガナ</t>
    <phoneticPr fontId="7"/>
  </si>
  <si>
    <t>37-4</t>
  </si>
  <si>
    <t>37-5</t>
  </si>
  <si>
    <t>37-6</t>
  </si>
  <si>
    <t>37-7</t>
  </si>
  <si>
    <t>37-8</t>
  </si>
  <si>
    <t>38</t>
    <phoneticPr fontId="3"/>
  </si>
  <si>
    <t>苦情受付担当者</t>
    <phoneticPr fontId="7"/>
  </si>
  <si>
    <t>39</t>
    <phoneticPr fontId="7"/>
  </si>
  <si>
    <t>苦情窓口の電話番号</t>
    <phoneticPr fontId="7"/>
  </si>
  <si>
    <t>40-1</t>
  </si>
  <si>
    <t>協力医療機関名</t>
    <phoneticPr fontId="7"/>
  </si>
  <si>
    <t>40-2</t>
  </si>
  <si>
    <t>協力医療機関の診療科名</t>
    <phoneticPr fontId="7"/>
  </si>
  <si>
    <t>（障害児通所支援事業）</t>
    <rPh sb="1" eb="3">
      <t>ショウガイ</t>
    </rPh>
    <rPh sb="3" eb="4">
      <t>ジ</t>
    </rPh>
    <rPh sb="4" eb="6">
      <t>ツウショ</t>
    </rPh>
    <rPh sb="6" eb="8">
      <t>シエン</t>
    </rPh>
    <rPh sb="8" eb="10">
      <t>ジギョウ</t>
    </rPh>
    <phoneticPr fontId="7"/>
  </si>
  <si>
    <t>申請書を作成する前に⇒</t>
    <phoneticPr fontId="7"/>
  </si>
  <si>
    <t>【入力シート】で基本情報を入力・修正をする</t>
    <rPh sb="1" eb="3">
      <t>ニュウリョク</t>
    </rPh>
    <rPh sb="8" eb="10">
      <t>キホン</t>
    </rPh>
    <rPh sb="10" eb="12">
      <t>ジョウホウ</t>
    </rPh>
    <rPh sb="13" eb="15">
      <t>ニュウリョク</t>
    </rPh>
    <rPh sb="16" eb="18">
      <t>シュウセイ</t>
    </rPh>
    <phoneticPr fontId="7"/>
  </si>
  <si>
    <t>事業所の名称</t>
    <rPh sb="0" eb="2">
      <t>ジギョウ</t>
    </rPh>
    <rPh sb="2" eb="3">
      <t>ショ</t>
    </rPh>
    <phoneticPr fontId="7"/>
  </si>
  <si>
    <t>所在地
(区市町村名)</t>
    <rPh sb="0" eb="3">
      <t>ショザイチ</t>
    </rPh>
    <rPh sb="5" eb="7">
      <t>クシ</t>
    </rPh>
    <rPh sb="7" eb="9">
      <t>チョウソン</t>
    </rPh>
    <rPh sb="9" eb="10">
      <t>メイ</t>
    </rPh>
    <phoneticPr fontId="7"/>
  </si>
  <si>
    <t>申請書及び添付書類</t>
    <rPh sb="8" eb="9">
      <t>ルイ</t>
    </rPh>
    <phoneticPr fontId="7"/>
  </si>
  <si>
    <t>申請者確認欄</t>
  </si>
  <si>
    <t>備考</t>
    <phoneticPr fontId="7"/>
  </si>
  <si>
    <t>申請書等</t>
    <rPh sb="0" eb="3">
      <t>シンセイショ</t>
    </rPh>
    <rPh sb="3" eb="4">
      <t>ナド</t>
    </rPh>
    <phoneticPr fontId="7"/>
  </si>
  <si>
    <t>指定申請書</t>
    <rPh sb="0" eb="2">
      <t>シテイ</t>
    </rPh>
    <rPh sb="2" eb="5">
      <t>シンセイショ</t>
    </rPh>
    <phoneticPr fontId="7"/>
  </si>
  <si>
    <t>指定申請書</t>
    <rPh sb="0" eb="5">
      <t>シテイシンセイショ</t>
    </rPh>
    <phoneticPr fontId="3"/>
  </si>
  <si>
    <t>指定に係る記載事項</t>
    <rPh sb="0" eb="2">
      <t>シテイ</t>
    </rPh>
    <rPh sb="3" eb="4">
      <t>カカ</t>
    </rPh>
    <rPh sb="5" eb="7">
      <t>キサイ</t>
    </rPh>
    <rPh sb="7" eb="9">
      <t>ジコウ</t>
    </rPh>
    <phoneticPr fontId="7"/>
  </si>
  <si>
    <t>児童発達支援</t>
    <rPh sb="0" eb="2">
      <t>ジドウ</t>
    </rPh>
    <rPh sb="2" eb="4">
      <t>ハッタツ</t>
    </rPh>
    <rPh sb="4" eb="6">
      <t>シエン</t>
    </rPh>
    <phoneticPr fontId="3"/>
  </si>
  <si>
    <t>付表</t>
    <rPh sb="0" eb="2">
      <t>フヒョウ</t>
    </rPh>
    <phoneticPr fontId="3"/>
  </si>
  <si>
    <t>重心外</t>
    <rPh sb="0" eb="2">
      <t>ジュウシン</t>
    </rPh>
    <rPh sb="2" eb="3">
      <t>ガイ</t>
    </rPh>
    <phoneticPr fontId="3"/>
  </si>
  <si>
    <t>重心</t>
    <rPh sb="0" eb="2">
      <t>ジュウシン</t>
    </rPh>
    <phoneticPr fontId="3"/>
  </si>
  <si>
    <t>放課後等デイサービス</t>
    <phoneticPr fontId="3"/>
  </si>
  <si>
    <t>居宅訪問型児童発達支援</t>
    <rPh sb="0" eb="2">
      <t>キョタク</t>
    </rPh>
    <rPh sb="2" eb="4">
      <t>ホウモン</t>
    </rPh>
    <rPh sb="4" eb="5">
      <t>ガタ</t>
    </rPh>
    <rPh sb="5" eb="7">
      <t>ジドウ</t>
    </rPh>
    <rPh sb="7" eb="9">
      <t>ハッタツ</t>
    </rPh>
    <rPh sb="9" eb="11">
      <t>シエン</t>
    </rPh>
    <phoneticPr fontId="3"/>
  </si>
  <si>
    <t>居宅訪問型児発</t>
    <rPh sb="0" eb="2">
      <t>キョタク</t>
    </rPh>
    <rPh sb="2" eb="5">
      <t>ホウモンガタ</t>
    </rPh>
    <rPh sb="5" eb="7">
      <t>ジハツ</t>
    </rPh>
    <phoneticPr fontId="3"/>
  </si>
  <si>
    <t>保育所等訪問支援</t>
    <rPh sb="0" eb="2">
      <t>ホイク</t>
    </rPh>
    <rPh sb="2" eb="3">
      <t>ショ</t>
    </rPh>
    <rPh sb="3" eb="4">
      <t>トウ</t>
    </rPh>
    <rPh sb="4" eb="6">
      <t>ホウモン</t>
    </rPh>
    <rPh sb="6" eb="8">
      <t>シエン</t>
    </rPh>
    <phoneticPr fontId="3"/>
  </si>
  <si>
    <t>保育所等訪問支援</t>
    <rPh sb="0" eb="4">
      <t>ホイクジョトウ</t>
    </rPh>
    <rPh sb="4" eb="8">
      <t>ホウモンシエン</t>
    </rPh>
    <phoneticPr fontId="3"/>
  </si>
  <si>
    <t>社会保険及び労働保険への加入状況にかかる届出書</t>
    <phoneticPr fontId="7"/>
  </si>
  <si>
    <t>事業所の設備等</t>
    <rPh sb="0" eb="3">
      <t>ジギョウショ</t>
    </rPh>
    <rPh sb="4" eb="6">
      <t>セツビ</t>
    </rPh>
    <rPh sb="6" eb="7">
      <t>トウ</t>
    </rPh>
    <phoneticPr fontId="7"/>
  </si>
  <si>
    <t>管理者・児童発達支援管理責任者</t>
    <rPh sb="0" eb="3">
      <t>カンリシャ</t>
    </rPh>
    <rPh sb="4" eb="6">
      <t>ジドウ</t>
    </rPh>
    <rPh sb="6" eb="8">
      <t>ハッタツ</t>
    </rPh>
    <rPh sb="8" eb="10">
      <t>シエン</t>
    </rPh>
    <rPh sb="10" eb="12">
      <t>カンリ</t>
    </rPh>
    <rPh sb="12" eb="15">
      <t>セキニンシャ</t>
    </rPh>
    <phoneticPr fontId="7"/>
  </si>
  <si>
    <t>管理者経歴書</t>
    <rPh sb="0" eb="3">
      <t>カンリシャ</t>
    </rPh>
    <rPh sb="3" eb="6">
      <t>ケイレキショ</t>
    </rPh>
    <phoneticPr fontId="7"/>
  </si>
  <si>
    <t>児童発達支援管理責任者経歴書</t>
    <rPh sb="11" eb="14">
      <t>ケイレキショ</t>
    </rPh>
    <phoneticPr fontId="7"/>
  </si>
  <si>
    <t>基本情報入力シート</t>
    <rPh sb="0" eb="2">
      <t>キホン</t>
    </rPh>
    <rPh sb="2" eb="4">
      <t>ジョウホウ</t>
    </rPh>
    <rPh sb="4" eb="6">
      <t>ニュウリョク</t>
    </rPh>
    <phoneticPr fontId="3"/>
  </si>
  <si>
    <t>　※事業単位で児童発達支援管理責任者が異なる場合は、
 　  児童発達支援管理責任者ごとに経歴書が必要です。</t>
    <phoneticPr fontId="7"/>
  </si>
  <si>
    <t>参考様式４</t>
    <rPh sb="0" eb="2">
      <t>サンコウ</t>
    </rPh>
    <rPh sb="2" eb="4">
      <t>ヨウシキ</t>
    </rPh>
    <phoneticPr fontId="7"/>
  </si>
  <si>
    <t>その他添付書類</t>
    <rPh sb="2" eb="3">
      <t>タ</t>
    </rPh>
    <rPh sb="3" eb="5">
      <t>テンプ</t>
    </rPh>
    <rPh sb="5" eb="7">
      <t>ショルイ</t>
    </rPh>
    <phoneticPr fontId="7"/>
  </si>
  <si>
    <t>　</t>
    <phoneticPr fontId="7"/>
  </si>
  <si>
    <t>当該申請に係る事業に係る従事者の勤務の体制及び勤務形態一覧表</t>
    <rPh sb="0" eb="2">
      <t>トウガイ</t>
    </rPh>
    <rPh sb="2" eb="4">
      <t>シンセイ</t>
    </rPh>
    <rPh sb="5" eb="6">
      <t>カカ</t>
    </rPh>
    <rPh sb="7" eb="9">
      <t>ジギョウ</t>
    </rPh>
    <rPh sb="10" eb="11">
      <t>カカ</t>
    </rPh>
    <rPh sb="12" eb="15">
      <t>ジュウジシャ</t>
    </rPh>
    <rPh sb="16" eb="18">
      <t>キンム</t>
    </rPh>
    <rPh sb="19" eb="21">
      <t>タイセイ</t>
    </rPh>
    <rPh sb="21" eb="22">
      <t>オヨ</t>
    </rPh>
    <rPh sb="23" eb="25">
      <t>キンム</t>
    </rPh>
    <rPh sb="25" eb="27">
      <t>ケイタイ</t>
    </rPh>
    <rPh sb="27" eb="29">
      <t>イチラン</t>
    </rPh>
    <rPh sb="29" eb="30">
      <t>ピョウ</t>
    </rPh>
    <phoneticPr fontId="7"/>
  </si>
  <si>
    <t>参考様式７</t>
    <rPh sb="0" eb="2">
      <t>サンコウ</t>
    </rPh>
    <rPh sb="2" eb="4">
      <t>ヨウシキ</t>
    </rPh>
    <phoneticPr fontId="7"/>
  </si>
  <si>
    <t>事業開始届</t>
    <rPh sb="0" eb="2">
      <t>ジギョウ</t>
    </rPh>
    <rPh sb="2" eb="4">
      <t>カイシ</t>
    </rPh>
    <rPh sb="4" eb="5">
      <t>トドケ</t>
    </rPh>
    <phoneticPr fontId="3"/>
  </si>
  <si>
    <t>収支予算書</t>
    <rPh sb="0" eb="2">
      <t>シュウシ</t>
    </rPh>
    <rPh sb="2" eb="5">
      <t>ヨサンショ</t>
    </rPh>
    <phoneticPr fontId="7"/>
  </si>
  <si>
    <t>耐震化調査票</t>
    <rPh sb="0" eb="3">
      <t>タイシンカ</t>
    </rPh>
    <rPh sb="3" eb="5">
      <t>チョウサ</t>
    </rPh>
    <rPh sb="5" eb="6">
      <t>ヒョウ</t>
    </rPh>
    <phoneticPr fontId="7"/>
  </si>
  <si>
    <t>メールアドレスの登録</t>
    <rPh sb="8" eb="10">
      <t>トウロク</t>
    </rPh>
    <phoneticPr fontId="3"/>
  </si>
  <si>
    <t>指定後</t>
    <rPh sb="0" eb="3">
      <t>シテイゴ</t>
    </rPh>
    <phoneticPr fontId="3"/>
  </si>
  <si>
    <t>支援プログラムの公表状況に関する届出書</t>
    <rPh sb="0" eb="2">
      <t>シエン</t>
    </rPh>
    <rPh sb="8" eb="10">
      <t>コウヒョウ</t>
    </rPh>
    <rPh sb="10" eb="12">
      <t>ジョウキョウ</t>
    </rPh>
    <rPh sb="13" eb="14">
      <t>カン</t>
    </rPh>
    <rPh sb="16" eb="19">
      <t>トドケデショ</t>
    </rPh>
    <phoneticPr fontId="3"/>
  </si>
  <si>
    <t>自己評価の実施及び公表状況に関する届出書</t>
    <rPh sb="0" eb="2">
      <t>ジコ</t>
    </rPh>
    <rPh sb="2" eb="4">
      <t>ヒョウカ</t>
    </rPh>
    <rPh sb="5" eb="7">
      <t>ジッシ</t>
    </rPh>
    <rPh sb="7" eb="8">
      <t>オヨ</t>
    </rPh>
    <rPh sb="9" eb="11">
      <t>コウヒョウ</t>
    </rPh>
    <rPh sb="11" eb="13">
      <t>ジョウキョウ</t>
    </rPh>
    <rPh sb="14" eb="15">
      <t>カン</t>
    </rPh>
    <rPh sb="17" eb="20">
      <t>トドケデショ</t>
    </rPh>
    <phoneticPr fontId="3"/>
  </si>
  <si>
    <t>※申請される際には、事業所保管用として事前に提出書類一式のコピーをとっておくようにして下さい。</t>
    <rPh sb="1" eb="3">
      <t>シンセイ</t>
    </rPh>
    <rPh sb="6" eb="7">
      <t>サイ</t>
    </rPh>
    <rPh sb="10" eb="12">
      <t>ジギョウ</t>
    </rPh>
    <rPh sb="12" eb="13">
      <t>ショ</t>
    </rPh>
    <rPh sb="13" eb="16">
      <t>ホカンヨウ</t>
    </rPh>
    <rPh sb="19" eb="21">
      <t>ジゼン</t>
    </rPh>
    <rPh sb="22" eb="24">
      <t>テイシュツ</t>
    </rPh>
    <rPh sb="24" eb="26">
      <t>ショルイ</t>
    </rPh>
    <rPh sb="26" eb="28">
      <t>イッシキ</t>
    </rPh>
    <rPh sb="43" eb="44">
      <t>クダ</t>
    </rPh>
    <phoneticPr fontId="7"/>
  </si>
  <si>
    <t>〔担当者連絡先〕</t>
    <rPh sb="1" eb="4">
      <t>タントウシャ</t>
    </rPh>
    <rPh sb="4" eb="7">
      <t>レンラクサキ</t>
    </rPh>
    <phoneticPr fontId="7"/>
  </si>
  <si>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7"/>
  </si>
  <si>
    <t>事業所名</t>
    <rPh sb="0" eb="3">
      <t>ジギョウショ</t>
    </rPh>
    <rPh sb="3" eb="4">
      <t>メイ</t>
    </rPh>
    <phoneticPr fontId="7"/>
  </si>
  <si>
    <t>担当者名</t>
    <rPh sb="0" eb="3">
      <t>タントウシャ</t>
    </rPh>
    <rPh sb="3" eb="4">
      <t>メイ</t>
    </rPh>
    <phoneticPr fontId="7"/>
  </si>
  <si>
    <t>電　　　話</t>
    <rPh sb="0" eb="1">
      <t>デン</t>
    </rPh>
    <rPh sb="4" eb="5">
      <t>ハナシ</t>
    </rPh>
    <phoneticPr fontId="7"/>
  </si>
  <si>
    <t>メールアドレス</t>
    <phoneticPr fontId="7"/>
  </si>
  <si>
    <t>　　　</t>
  </si>
  <si>
    <t>申請書</t>
    <rPh sb="0" eb="3">
      <t>シンセイショ</t>
    </rPh>
    <phoneticPr fontId="3"/>
  </si>
  <si>
    <t>令和　</t>
    <rPh sb="0" eb="2">
      <t>レイワ</t>
    </rPh>
    <phoneticPr fontId="4"/>
  </si>
  <si>
    <t>年</t>
    <rPh sb="0" eb="1">
      <t>ネン</t>
    </rPh>
    <phoneticPr fontId="4"/>
  </si>
  <si>
    <t>月</t>
    <rPh sb="0" eb="1">
      <t>ガツ</t>
    </rPh>
    <phoneticPr fontId="4"/>
  </si>
  <si>
    <t>日</t>
    <rPh sb="0" eb="1">
      <t>ニチ</t>
    </rPh>
    <phoneticPr fontId="4"/>
  </si>
  <si>
    <t>所在地</t>
    <rPh sb="0" eb="3">
      <t>ショザイチ</t>
    </rPh>
    <phoneticPr fontId="4"/>
  </si>
  <si>
    <t>申請者</t>
    <rPh sb="0" eb="3">
      <t>シンセイシャ</t>
    </rPh>
    <phoneticPr fontId="3"/>
  </si>
  <si>
    <t>名　称</t>
    <rPh sb="0" eb="1">
      <t>メイ</t>
    </rPh>
    <rPh sb="2" eb="3">
      <t>ショウ</t>
    </rPh>
    <phoneticPr fontId="4"/>
  </si>
  <si>
    <t>代表者</t>
    <rPh sb="0" eb="3">
      <t>ダイヒョウシャ</t>
    </rPh>
    <phoneticPr fontId="4"/>
  </si>
  <si>
    <t>法人番号(13桁)</t>
    <rPh sb="0" eb="2">
      <t>ホウジン</t>
    </rPh>
    <rPh sb="2" eb="4">
      <t>バンゴウ</t>
    </rPh>
    <rPh sb="7" eb="8">
      <t>ケタ</t>
    </rPh>
    <phoneticPr fontId="3"/>
  </si>
  <si>
    <t>申請者(設置者)</t>
    <rPh sb="0" eb="3">
      <t>シンセイシャ</t>
    </rPh>
    <rPh sb="4" eb="7">
      <t>セッチシャ</t>
    </rPh>
    <phoneticPr fontId="4"/>
  </si>
  <si>
    <t>フリガナ</t>
    <phoneticPr fontId="4"/>
  </si>
  <si>
    <t>名称</t>
    <rPh sb="0" eb="2">
      <t>メイショウ</t>
    </rPh>
    <phoneticPr fontId="4"/>
  </si>
  <si>
    <t>主たる事務所の所在地</t>
    <rPh sb="0" eb="1">
      <t>シュ</t>
    </rPh>
    <rPh sb="3" eb="5">
      <t>ジム</t>
    </rPh>
    <rPh sb="5" eb="6">
      <t>ショ</t>
    </rPh>
    <rPh sb="7" eb="10">
      <t>ショザイチ</t>
    </rPh>
    <phoneticPr fontId="4"/>
  </si>
  <si>
    <t>(郵便番号</t>
    <rPh sb="1" eb="5">
      <t>ユウビンバンゴウ</t>
    </rPh>
    <phoneticPr fontId="4"/>
  </si>
  <si>
    <t>-</t>
    <phoneticPr fontId="4"/>
  </si>
  <si>
    <t>）</t>
    <phoneticPr fontId="3"/>
  </si>
  <si>
    <t>連絡先</t>
    <rPh sb="0" eb="3">
      <t>レンラクサキ</t>
    </rPh>
    <phoneticPr fontId="4"/>
  </si>
  <si>
    <t>電話番号</t>
  </si>
  <si>
    <t>E-mailアドレス</t>
  </si>
  <si>
    <t>法人等の種類</t>
    <rPh sb="0" eb="2">
      <t>ホウジン</t>
    </rPh>
    <rPh sb="2" eb="3">
      <t>ナド</t>
    </rPh>
    <rPh sb="4" eb="6">
      <t>シュルイ</t>
    </rPh>
    <phoneticPr fontId="4"/>
  </si>
  <si>
    <t>代表者の職名・氏名・生年月日</t>
  </si>
  <si>
    <t>職名</t>
    <rPh sb="0" eb="2">
      <t>ショクメイ</t>
    </rPh>
    <phoneticPr fontId="4"/>
  </si>
  <si>
    <t>生年月日</t>
    <rPh sb="0" eb="2">
      <t>セイネン</t>
    </rPh>
    <rPh sb="2" eb="4">
      <t>ガッピ</t>
    </rPh>
    <phoneticPr fontId="4"/>
  </si>
  <si>
    <t>氏名</t>
    <rPh sb="0" eb="2">
      <t>シメイ</t>
    </rPh>
    <phoneticPr fontId="4"/>
  </si>
  <si>
    <t>代表者の住所</t>
    <rPh sb="0" eb="3">
      <t>ダイヒョウシャ</t>
    </rPh>
    <rPh sb="4" eb="6">
      <t>ジュウショ</t>
    </rPh>
    <phoneticPr fontId="4"/>
  </si>
  <si>
    <t>指定を受けようとする事業所・施設の種類</t>
    <rPh sb="0" eb="2">
      <t>シテイ</t>
    </rPh>
    <rPh sb="3" eb="4">
      <t>ウ</t>
    </rPh>
    <rPh sb="10" eb="13">
      <t>ジギョウショ</t>
    </rPh>
    <rPh sb="14" eb="16">
      <t>シセツ</t>
    </rPh>
    <rPh sb="17" eb="19">
      <t>シュルイ</t>
    </rPh>
    <phoneticPr fontId="4"/>
  </si>
  <si>
    <t>事業所(施設)の所在地</t>
    <rPh sb="0" eb="3">
      <t>ジギョウショ</t>
    </rPh>
    <rPh sb="4" eb="6">
      <t>シセツ</t>
    </rPh>
    <phoneticPr fontId="4"/>
  </si>
  <si>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4"/>
  </si>
  <si>
    <t>既に指定を受けている事業に○</t>
    <rPh sb="0" eb="1">
      <t>スデ</t>
    </rPh>
    <rPh sb="2" eb="4">
      <t>シテイ</t>
    </rPh>
    <rPh sb="5" eb="6">
      <t>ウ</t>
    </rPh>
    <rPh sb="10" eb="12">
      <t>ジギョウ</t>
    </rPh>
    <phoneticPr fontId="4"/>
  </si>
  <si>
    <t>本申請書に添付して提出する様式(付表)</t>
    <rPh sb="0" eb="4">
      <t>ホンシンセイショ</t>
    </rPh>
    <rPh sb="5" eb="7">
      <t>テンプ</t>
    </rPh>
    <rPh sb="9" eb="11">
      <t>テイシュツ</t>
    </rPh>
    <rPh sb="13" eb="15">
      <t>ヨウシキ</t>
    </rPh>
    <rPh sb="16" eb="18">
      <t>フヒョウ</t>
    </rPh>
    <phoneticPr fontId="3"/>
  </si>
  <si>
    <t>指定障害児通所支援事業所</t>
    <rPh sb="0" eb="2">
      <t>シテイ</t>
    </rPh>
    <rPh sb="2" eb="5">
      <t>ショウガイジ</t>
    </rPh>
    <rPh sb="5" eb="7">
      <t>ツウショ</t>
    </rPh>
    <rPh sb="7" eb="12">
      <t>シエンジギョウショ</t>
    </rPh>
    <phoneticPr fontId="3"/>
  </si>
  <si>
    <t>児童発達支援</t>
    <rPh sb="0" eb="2">
      <t>ジドウ</t>
    </rPh>
    <rPh sb="2" eb="6">
      <t>ハッタツシエン</t>
    </rPh>
    <phoneticPr fontId="3"/>
  </si>
  <si>
    <t>付表16</t>
    <phoneticPr fontId="4"/>
  </si>
  <si>
    <t>放課後等デイサービス</t>
    <rPh sb="0" eb="4">
      <t>ホウカゴトウ</t>
    </rPh>
    <phoneticPr fontId="3"/>
  </si>
  <si>
    <t>付表16</t>
    <rPh sb="0" eb="2">
      <t>フヒョウ</t>
    </rPh>
    <phoneticPr fontId="4"/>
  </si>
  <si>
    <t>居宅訪問型児童発達支援</t>
    <rPh sb="0" eb="5">
      <t>キョタクホウモンガタ</t>
    </rPh>
    <rPh sb="5" eb="7">
      <t>ジドウ</t>
    </rPh>
    <rPh sb="7" eb="9">
      <t>ハッタツ</t>
    </rPh>
    <rPh sb="9" eb="11">
      <t>シエン</t>
    </rPh>
    <phoneticPr fontId="3"/>
  </si>
  <si>
    <t>付表17</t>
    <rPh sb="0" eb="2">
      <t>フヒョウ</t>
    </rPh>
    <phoneticPr fontId="4"/>
  </si>
  <si>
    <t>保育所等訪問支援</t>
    <rPh sb="0" eb="3">
      <t>ホイクショ</t>
    </rPh>
    <rPh sb="3" eb="4">
      <t>トウ</t>
    </rPh>
    <rPh sb="4" eb="6">
      <t>ホウモン</t>
    </rPh>
    <rPh sb="6" eb="8">
      <t>シエン</t>
    </rPh>
    <phoneticPr fontId="3"/>
  </si>
  <si>
    <t>付表18</t>
    <rPh sb="0" eb="2">
      <t>フヒョウ</t>
    </rPh>
    <phoneticPr fontId="4"/>
  </si>
  <si>
    <t>【既に指定を受けている場合】事業所番号</t>
    <rPh sb="1" eb="2">
      <t>スデ</t>
    </rPh>
    <rPh sb="3" eb="5">
      <t>シテイ</t>
    </rPh>
    <rPh sb="6" eb="7">
      <t>ウ</t>
    </rPh>
    <rPh sb="11" eb="13">
      <t>バアイ</t>
    </rPh>
    <rPh sb="14" eb="19">
      <t>ジギョウショバンゴウ</t>
    </rPh>
    <phoneticPr fontId="3"/>
  </si>
  <si>
    <t>(備考)</t>
    <rPh sb="1" eb="3">
      <t>ビコウ</t>
    </rPh>
    <phoneticPr fontId="4"/>
  </si>
  <si>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4"/>
  </si>
  <si>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4"/>
  </si>
  <si>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7"/>
  </si>
  <si>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7"/>
  </si>
  <si>
    <t>受付番号</t>
    <rPh sb="0" eb="2">
      <t>ウケツケ</t>
    </rPh>
    <rPh sb="2" eb="4">
      <t>バンゴウ</t>
    </rPh>
    <phoneticPr fontId="7"/>
  </si>
  <si>
    <t>フリガナ</t>
    <phoneticPr fontId="7"/>
  </si>
  <si>
    <t>施</t>
    <rPh sb="0" eb="1">
      <t>ホドコ</t>
    </rPh>
    <phoneticPr fontId="7"/>
  </si>
  <si>
    <t>名　　称</t>
    <rPh sb="0" eb="1">
      <t>メイ</t>
    </rPh>
    <rPh sb="3" eb="4">
      <t>ショウ</t>
    </rPh>
    <phoneticPr fontId="7"/>
  </si>
  <si>
    <t>所在地</t>
    <rPh sb="0" eb="3">
      <t>ショザイチ</t>
    </rPh>
    <phoneticPr fontId="7"/>
  </si>
  <si>
    <t>（郵便番号　　　　　－　　　　　）</t>
    <rPh sb="1" eb="3">
      <t>ユウビン</t>
    </rPh>
    <rPh sb="3" eb="5">
      <t>バンゴウ</t>
    </rPh>
    <phoneticPr fontId="7"/>
  </si>
  <si>
    <t>設</t>
    <rPh sb="0" eb="1">
      <t>セツ</t>
    </rPh>
    <phoneticPr fontId="7"/>
  </si>
  <si>
    <t>県</t>
    <rPh sb="0" eb="1">
      <t>ケン</t>
    </rPh>
    <phoneticPr fontId="7"/>
  </si>
  <si>
    <t>郡・市</t>
    <rPh sb="0" eb="1">
      <t>グン</t>
    </rPh>
    <rPh sb="2" eb="3">
      <t>シ</t>
    </rPh>
    <phoneticPr fontId="7"/>
  </si>
  <si>
    <t>連 絡 先</t>
    <rPh sb="0" eb="1">
      <t>レン</t>
    </rPh>
    <rPh sb="2" eb="3">
      <t>ラク</t>
    </rPh>
    <rPh sb="4" eb="5">
      <t>サキ</t>
    </rPh>
    <phoneticPr fontId="7"/>
  </si>
  <si>
    <t>電話番号</t>
    <rPh sb="0" eb="2">
      <t>デンワ</t>
    </rPh>
    <rPh sb="2" eb="4">
      <t>バンゴウ</t>
    </rPh>
    <phoneticPr fontId="7"/>
  </si>
  <si>
    <t>ＦＡＸ番号</t>
    <rPh sb="3" eb="5">
      <t>バンゴウ</t>
    </rPh>
    <phoneticPr fontId="7"/>
  </si>
  <si>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7"/>
  </si>
  <si>
    <t>第　　条第　　項第　　号</t>
    <rPh sb="0" eb="1">
      <t>ダイ</t>
    </rPh>
    <rPh sb="3" eb="4">
      <t>ジョウ</t>
    </rPh>
    <rPh sb="4" eb="5">
      <t>ダイ</t>
    </rPh>
    <rPh sb="7" eb="8">
      <t>コウ</t>
    </rPh>
    <rPh sb="8" eb="9">
      <t>ダイ</t>
    </rPh>
    <rPh sb="11" eb="12">
      <t>ゴウ</t>
    </rPh>
    <phoneticPr fontId="7"/>
  </si>
  <si>
    <t>サービス</t>
    <phoneticPr fontId="7"/>
  </si>
  <si>
    <t>住 所</t>
    <rPh sb="0" eb="1">
      <t>ジュウ</t>
    </rPh>
    <rPh sb="2" eb="3">
      <t>トコロ</t>
    </rPh>
    <phoneticPr fontId="7"/>
  </si>
  <si>
    <t>（郵便番号　　　　　－　　　　　）</t>
  </si>
  <si>
    <t>管理責任者</t>
    <rPh sb="0" eb="2">
      <t>カンリ</t>
    </rPh>
    <rPh sb="2" eb="5">
      <t>セキニンシャ</t>
    </rPh>
    <phoneticPr fontId="7"/>
  </si>
  <si>
    <t>氏　名</t>
    <rPh sb="0" eb="1">
      <t>シ</t>
    </rPh>
    <rPh sb="2" eb="3">
      <t>メイ</t>
    </rPh>
    <phoneticPr fontId="7"/>
  </si>
  <si>
    <t>従業者の職種・員数</t>
    <rPh sb="0" eb="3">
      <t>ジュウギョウシャ</t>
    </rPh>
    <rPh sb="4" eb="6">
      <t>ショクシュ</t>
    </rPh>
    <rPh sb="7" eb="9">
      <t>インズウ</t>
    </rPh>
    <phoneticPr fontId="7"/>
  </si>
  <si>
    <t>医　師</t>
    <rPh sb="0" eb="1">
      <t>イ</t>
    </rPh>
    <rPh sb="2" eb="3">
      <t>シ</t>
    </rPh>
    <phoneticPr fontId="7"/>
  </si>
  <si>
    <t>サービス管理責任者</t>
    <rPh sb="4" eb="6">
      <t>カンリ</t>
    </rPh>
    <rPh sb="6" eb="9">
      <t>セキニンシャ</t>
    </rPh>
    <phoneticPr fontId="7"/>
  </si>
  <si>
    <t>看護職員</t>
    <rPh sb="0" eb="2">
      <t>カンゴ</t>
    </rPh>
    <rPh sb="2" eb="4">
      <t>ショクイン</t>
    </rPh>
    <phoneticPr fontId="7"/>
  </si>
  <si>
    <t>理学療法士</t>
    <rPh sb="0" eb="2">
      <t>リガク</t>
    </rPh>
    <rPh sb="2" eb="5">
      <t>リョウホウシ</t>
    </rPh>
    <phoneticPr fontId="7"/>
  </si>
  <si>
    <t>作業療法士</t>
    <rPh sb="0" eb="2">
      <t>サギョウ</t>
    </rPh>
    <rPh sb="2" eb="5">
      <t>リョウホウシ</t>
    </rPh>
    <phoneticPr fontId="7"/>
  </si>
  <si>
    <t>専従</t>
    <rPh sb="0" eb="2">
      <t>センジュウ</t>
    </rPh>
    <phoneticPr fontId="7"/>
  </si>
  <si>
    <t>※兼務</t>
    <rPh sb="1" eb="3">
      <t>ケンム</t>
    </rPh>
    <phoneticPr fontId="7"/>
  </si>
  <si>
    <t>従業者数</t>
    <rPh sb="0" eb="2">
      <t>ジュウギョウ</t>
    </rPh>
    <rPh sb="2" eb="3">
      <t>シャ</t>
    </rPh>
    <rPh sb="3" eb="4">
      <t>カズ</t>
    </rPh>
    <phoneticPr fontId="7"/>
  </si>
  <si>
    <t>常勤（人）</t>
    <rPh sb="0" eb="2">
      <t>ジョウキン</t>
    </rPh>
    <rPh sb="3" eb="4">
      <t>ヒト</t>
    </rPh>
    <phoneticPr fontId="7"/>
  </si>
  <si>
    <t>非常勤（人）</t>
    <rPh sb="0" eb="3">
      <t>ヒジョウキン</t>
    </rPh>
    <rPh sb="4" eb="5">
      <t>ヒト</t>
    </rPh>
    <phoneticPr fontId="7"/>
  </si>
  <si>
    <t>常勤換算後の人数（人）</t>
    <rPh sb="0" eb="2">
      <t>ジョウキン</t>
    </rPh>
    <rPh sb="2" eb="4">
      <t>カンザン</t>
    </rPh>
    <rPh sb="4" eb="5">
      <t>ゴ</t>
    </rPh>
    <rPh sb="6" eb="8">
      <t>ニンズウ</t>
    </rPh>
    <rPh sb="9" eb="10">
      <t>ニン</t>
    </rPh>
    <phoneticPr fontId="7"/>
  </si>
  <si>
    <t>基準上の必要人数（人）</t>
    <rPh sb="0" eb="2">
      <t>キジュン</t>
    </rPh>
    <rPh sb="2" eb="3">
      <t>ジョウ</t>
    </rPh>
    <rPh sb="4" eb="6">
      <t>ヒツヨウ</t>
    </rPh>
    <rPh sb="6" eb="8">
      <t>ニンズウ</t>
    </rPh>
    <rPh sb="9" eb="10">
      <t>ニン</t>
    </rPh>
    <phoneticPr fontId="7"/>
  </si>
  <si>
    <t>機能訓練指導員</t>
    <rPh sb="0" eb="2">
      <t>キノウ</t>
    </rPh>
    <rPh sb="2" eb="4">
      <t>クンレン</t>
    </rPh>
    <rPh sb="4" eb="7">
      <t>シドウイン</t>
    </rPh>
    <phoneticPr fontId="7"/>
  </si>
  <si>
    <t>生活支援員</t>
    <rPh sb="0" eb="2">
      <t>セイカツ</t>
    </rPh>
    <rPh sb="2" eb="5">
      <t>シエンイン</t>
    </rPh>
    <phoneticPr fontId="7"/>
  </si>
  <si>
    <t>精神保健福祉士</t>
    <rPh sb="0" eb="2">
      <t>セイシン</t>
    </rPh>
    <rPh sb="2" eb="4">
      <t>ホケン</t>
    </rPh>
    <rPh sb="4" eb="7">
      <t>フクシシ</t>
    </rPh>
    <phoneticPr fontId="7"/>
  </si>
  <si>
    <t>その他の従業者</t>
    <rPh sb="2" eb="3">
      <t>タ</t>
    </rPh>
    <rPh sb="4" eb="7">
      <t>ジュウギョウシャ</t>
    </rPh>
    <phoneticPr fontId="7"/>
  </si>
  <si>
    <t>前年度の平均
実利用者数（人）</t>
    <phoneticPr fontId="7"/>
  </si>
  <si>
    <t>施設が申告する障害程度区分の平均値</t>
    <rPh sb="0" eb="2">
      <t>シセツ</t>
    </rPh>
    <rPh sb="3" eb="5">
      <t>シンコク</t>
    </rPh>
    <rPh sb="7" eb="9">
      <t>ショウガイ</t>
    </rPh>
    <rPh sb="9" eb="11">
      <t>テイド</t>
    </rPh>
    <rPh sb="11" eb="13">
      <t>クブン</t>
    </rPh>
    <rPh sb="14" eb="17">
      <t>ヘイキンチ</t>
    </rPh>
    <phoneticPr fontId="7"/>
  </si>
  <si>
    <t>サービス単位</t>
    <rPh sb="4" eb="6">
      <t>タンイ</t>
    </rPh>
    <phoneticPr fontId="7"/>
  </si>
  <si>
    <t>４未満</t>
    <rPh sb="1" eb="3">
      <t>ミマン</t>
    </rPh>
    <phoneticPr fontId="7"/>
  </si>
  <si>
    <t>４以上５未満</t>
    <rPh sb="1" eb="3">
      <t>イジョウ</t>
    </rPh>
    <rPh sb="4" eb="6">
      <t>ミマン</t>
    </rPh>
    <phoneticPr fontId="7"/>
  </si>
  <si>
    <t>５以上</t>
    <rPh sb="1" eb="3">
      <t>イジョウ</t>
    </rPh>
    <phoneticPr fontId="7"/>
  </si>
  <si>
    <t>サービス単位１</t>
    <rPh sb="4" eb="6">
      <t>タンイ</t>
    </rPh>
    <phoneticPr fontId="7"/>
  </si>
  <si>
    <t>サービス単位２</t>
    <rPh sb="4" eb="6">
      <t>タンイ</t>
    </rPh>
    <phoneticPr fontId="7"/>
  </si>
  <si>
    <t>サービス単位３</t>
    <rPh sb="4" eb="6">
      <t>タンイ</t>
    </rPh>
    <phoneticPr fontId="7"/>
  </si>
  <si>
    <t>主な掲示事項</t>
    <rPh sb="0" eb="1">
      <t>オモ</t>
    </rPh>
    <rPh sb="2" eb="4">
      <t>ケイジ</t>
    </rPh>
    <rPh sb="4" eb="6">
      <t>ジコウ</t>
    </rPh>
    <phoneticPr fontId="7"/>
  </si>
  <si>
    <t>営業日</t>
    <rPh sb="0" eb="3">
      <t>エイギョウビ</t>
    </rPh>
    <phoneticPr fontId="7"/>
  </si>
  <si>
    <t>単位ごとの営業日</t>
    <phoneticPr fontId="7"/>
  </si>
  <si>
    <t>営業時間</t>
    <rPh sb="0" eb="2">
      <t>エイギョウ</t>
    </rPh>
    <rPh sb="2" eb="4">
      <t>ジカン</t>
    </rPh>
    <phoneticPr fontId="7"/>
  </si>
  <si>
    <t>単位ごとのサービス提供時間（送迎時間を除く）（①　　：　　～　　：　　②　　：　　～　　：　　）</t>
    <phoneticPr fontId="7"/>
  </si>
  <si>
    <t>主たる対象者</t>
    <rPh sb="0" eb="1">
      <t>シュ</t>
    </rPh>
    <rPh sb="3" eb="6">
      <t>タイショウシャ</t>
    </rPh>
    <phoneticPr fontId="7"/>
  </si>
  <si>
    <t>特定無し</t>
    <rPh sb="0" eb="2">
      <t>トクテイ</t>
    </rPh>
    <rPh sb="2" eb="3">
      <t>ム</t>
    </rPh>
    <phoneticPr fontId="7"/>
  </si>
  <si>
    <t>身体障害者</t>
    <rPh sb="0" eb="2">
      <t>シンタイ</t>
    </rPh>
    <rPh sb="2" eb="4">
      <t>ショウガイ</t>
    </rPh>
    <rPh sb="4" eb="5">
      <t>シャ</t>
    </rPh>
    <phoneticPr fontId="7"/>
  </si>
  <si>
    <t>細分無し</t>
    <rPh sb="0" eb="2">
      <t>サイブン</t>
    </rPh>
    <rPh sb="2" eb="3">
      <t>ナ</t>
    </rPh>
    <phoneticPr fontId="7"/>
  </si>
  <si>
    <t>肢体不自由</t>
    <rPh sb="0" eb="2">
      <t>シタイ</t>
    </rPh>
    <rPh sb="2" eb="5">
      <t>フジユウ</t>
    </rPh>
    <phoneticPr fontId="7"/>
  </si>
  <si>
    <t>視覚障害</t>
    <rPh sb="0" eb="2">
      <t>シカク</t>
    </rPh>
    <rPh sb="2" eb="4">
      <t>ショウガイ</t>
    </rPh>
    <phoneticPr fontId="7"/>
  </si>
  <si>
    <t>聴覚・言語</t>
    <rPh sb="0" eb="2">
      <t>チョウカク</t>
    </rPh>
    <rPh sb="3" eb="5">
      <t>ゲンゴ</t>
    </rPh>
    <phoneticPr fontId="7"/>
  </si>
  <si>
    <t>内部障害</t>
    <rPh sb="0" eb="2">
      <t>ナイブ</t>
    </rPh>
    <rPh sb="2" eb="4">
      <t>ショウガイ</t>
    </rPh>
    <phoneticPr fontId="7"/>
  </si>
  <si>
    <t>知的障害者</t>
    <rPh sb="0" eb="2">
      <t>チテキ</t>
    </rPh>
    <rPh sb="2" eb="5">
      <t>ショウガイシャ</t>
    </rPh>
    <phoneticPr fontId="7"/>
  </si>
  <si>
    <t>精神障害者</t>
    <rPh sb="0" eb="2">
      <t>セイシン</t>
    </rPh>
    <rPh sb="2" eb="5">
      <t>ショウガイシャ</t>
    </rPh>
    <phoneticPr fontId="7"/>
  </si>
  <si>
    <t>難病等対象者</t>
    <rPh sb="0" eb="2">
      <t>ナンビョウ</t>
    </rPh>
    <rPh sb="2" eb="3">
      <t>トウ</t>
    </rPh>
    <rPh sb="3" eb="6">
      <t>タイショウシャ</t>
    </rPh>
    <phoneticPr fontId="7"/>
  </si>
  <si>
    <t>利用定員</t>
    <rPh sb="0" eb="2">
      <t>リヨウ</t>
    </rPh>
    <rPh sb="2" eb="4">
      <t>テイイン</t>
    </rPh>
    <phoneticPr fontId="7"/>
  </si>
  <si>
    <t>人（単位ごとの定員）（①　　　　　　　　②　　　　　　　　　）</t>
    <phoneticPr fontId="7"/>
  </si>
  <si>
    <t>基準上の必要定員</t>
    <rPh sb="0" eb="2">
      <t>キジュン</t>
    </rPh>
    <rPh sb="2" eb="3">
      <t>ジョウ</t>
    </rPh>
    <rPh sb="4" eb="6">
      <t>ヒツヨウ</t>
    </rPh>
    <rPh sb="6" eb="8">
      <t>テイイン</t>
    </rPh>
    <phoneticPr fontId="7"/>
  </si>
  <si>
    <t>多機能型実施の有無</t>
    <rPh sb="0" eb="3">
      <t>タキノウ</t>
    </rPh>
    <rPh sb="3" eb="4">
      <t>ガタ</t>
    </rPh>
    <rPh sb="4" eb="6">
      <t>ジッシ</t>
    </rPh>
    <rPh sb="7" eb="9">
      <t>ウム</t>
    </rPh>
    <phoneticPr fontId="7"/>
  </si>
  <si>
    <t>有　　・　　無</t>
    <rPh sb="0" eb="1">
      <t>ア</t>
    </rPh>
    <rPh sb="6" eb="7">
      <t>ナ</t>
    </rPh>
    <phoneticPr fontId="7"/>
  </si>
  <si>
    <t>利用料</t>
    <rPh sb="0" eb="3">
      <t>リヨウリョウ</t>
    </rPh>
    <phoneticPr fontId="7"/>
  </si>
  <si>
    <t>その他の費用</t>
    <rPh sb="2" eb="3">
      <t>タ</t>
    </rPh>
    <rPh sb="4" eb="6">
      <t>ヒヨウ</t>
    </rPh>
    <phoneticPr fontId="7"/>
  </si>
  <si>
    <t>その他参考となる事項</t>
    <rPh sb="2" eb="3">
      <t>タ</t>
    </rPh>
    <rPh sb="3" eb="5">
      <t>サンコウ</t>
    </rPh>
    <rPh sb="8" eb="10">
      <t>ジコウ</t>
    </rPh>
    <phoneticPr fontId="7"/>
  </si>
  <si>
    <t>第三者評価の実施状況</t>
    <rPh sb="0" eb="3">
      <t>ダイサンシャ</t>
    </rPh>
    <rPh sb="3" eb="5">
      <t>ヒョウカ</t>
    </rPh>
    <rPh sb="6" eb="8">
      <t>ジッシ</t>
    </rPh>
    <rPh sb="8" eb="10">
      <t>ジョウキョウ</t>
    </rPh>
    <phoneticPr fontId="7"/>
  </si>
  <si>
    <t>している　・　していない</t>
    <phoneticPr fontId="7"/>
  </si>
  <si>
    <t>苦情解決の措置概要</t>
    <rPh sb="0" eb="2">
      <t>クジョウ</t>
    </rPh>
    <rPh sb="2" eb="4">
      <t>カイケツ</t>
    </rPh>
    <rPh sb="5" eb="7">
      <t>ソチ</t>
    </rPh>
    <rPh sb="7" eb="9">
      <t>ガイヨウ</t>
    </rPh>
    <phoneticPr fontId="7"/>
  </si>
  <si>
    <t>窓口（連絡先）</t>
    <rPh sb="0" eb="2">
      <t>マドグチ</t>
    </rPh>
    <rPh sb="3" eb="6">
      <t>レンラクサキ</t>
    </rPh>
    <phoneticPr fontId="7"/>
  </si>
  <si>
    <t>担当者</t>
    <rPh sb="0" eb="3">
      <t>タントウシャ</t>
    </rPh>
    <phoneticPr fontId="7"/>
  </si>
  <si>
    <t>その他</t>
    <rPh sb="2" eb="3">
      <t>タ</t>
    </rPh>
    <phoneticPr fontId="7"/>
  </si>
  <si>
    <t>協力医療機関</t>
    <rPh sb="0" eb="2">
      <t>キョウリョク</t>
    </rPh>
    <rPh sb="2" eb="4">
      <t>イリョウ</t>
    </rPh>
    <rPh sb="4" eb="6">
      <t>キカン</t>
    </rPh>
    <phoneticPr fontId="7"/>
  </si>
  <si>
    <t>名　称</t>
    <rPh sb="0" eb="1">
      <t>メイ</t>
    </rPh>
    <rPh sb="2" eb="3">
      <t>ショウ</t>
    </rPh>
    <phoneticPr fontId="7"/>
  </si>
  <si>
    <t>主な診療科名</t>
    <rPh sb="0" eb="1">
      <t>オモ</t>
    </rPh>
    <rPh sb="2" eb="5">
      <t>シンリョウカ</t>
    </rPh>
    <rPh sb="5" eb="6">
      <t>メイ</t>
    </rPh>
    <phoneticPr fontId="7"/>
  </si>
  <si>
    <t>一体的に管理運営する
他の事業所</t>
    <rPh sb="0" eb="3">
      <t>イッタイテキ</t>
    </rPh>
    <rPh sb="4" eb="6">
      <t>カンリ</t>
    </rPh>
    <rPh sb="6" eb="8">
      <t>ウンエイ</t>
    </rPh>
    <rPh sb="11" eb="12">
      <t>タ</t>
    </rPh>
    <rPh sb="13" eb="16">
      <t>ジギョウショ</t>
    </rPh>
    <phoneticPr fontId="7"/>
  </si>
  <si>
    <t>添付書類</t>
    <rPh sb="0" eb="2">
      <t>テンプ</t>
    </rPh>
    <rPh sb="2" eb="4">
      <t>ショルイ</t>
    </rPh>
    <phoneticPr fontId="7"/>
  </si>
  <si>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7"/>
  </si>
  <si>
    <t>（備考）</t>
    <rPh sb="1" eb="3">
      <t>ビコウ</t>
    </rPh>
    <phoneticPr fontId="7"/>
  </si>
  <si>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7"/>
  </si>
  <si>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7"/>
  </si>
  <si>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7"/>
  </si>
  <si>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7"/>
  </si>
  <si>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7"/>
  </si>
  <si>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7"/>
  </si>
  <si>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7"/>
  </si>
  <si>
    <t>サービス種別(申請する種別に○)</t>
    <rPh sb="4" eb="6">
      <t>シュベツ</t>
    </rPh>
    <rPh sb="7" eb="9">
      <t>シンセイ</t>
    </rPh>
    <rPh sb="11" eb="13">
      <t>シュベツ</t>
    </rPh>
    <phoneticPr fontId="3"/>
  </si>
  <si>
    <t>児童発達支援</t>
    <rPh sb="0" eb="6">
      <t>ジドウハッタツシエン</t>
    </rPh>
    <phoneticPr fontId="3"/>
  </si>
  <si>
    <t>児童発達支援センターに該当するか
（該当する場合は、○）</t>
    <rPh sb="11" eb="13">
      <t>ガイトウ</t>
    </rPh>
    <rPh sb="18" eb="20">
      <t>ガイトウ</t>
    </rPh>
    <rPh sb="22" eb="24">
      <t>バアイ</t>
    </rPh>
    <phoneticPr fontId="3"/>
  </si>
  <si>
    <t>事業所</t>
    <rPh sb="0" eb="3">
      <t>ジギョウショ</t>
    </rPh>
    <phoneticPr fontId="7"/>
  </si>
  <si>
    <t>(郵便番号</t>
  </si>
  <si>
    <t>-</t>
    <phoneticPr fontId="3"/>
  </si>
  <si>
    <t>)</t>
  </si>
  <si>
    <t>E-Mail</t>
    <phoneticPr fontId="3"/>
  </si>
  <si>
    <t>管理者</t>
    <rPh sb="0" eb="1">
      <t>カン</t>
    </rPh>
    <rPh sb="1" eb="2">
      <t>リ</t>
    </rPh>
    <rPh sb="2" eb="3">
      <t>モノ</t>
    </rPh>
    <phoneticPr fontId="7"/>
  </si>
  <si>
    <t>住　所</t>
    <rPh sb="0" eb="1">
      <t>ジュウ</t>
    </rPh>
    <rPh sb="2" eb="3">
      <t>トコロ</t>
    </rPh>
    <phoneticPr fontId="7"/>
  </si>
  <si>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7"/>
  </si>
  <si>
    <t>事業所等の名称</t>
    <rPh sb="0" eb="3">
      <t>ジギョウショ</t>
    </rPh>
    <rPh sb="3" eb="4">
      <t>トウ</t>
    </rPh>
    <rPh sb="5" eb="7">
      <t>メイショウ</t>
    </rPh>
    <phoneticPr fontId="7"/>
  </si>
  <si>
    <t>兼務する職種及び勤務時間等</t>
    <rPh sb="0" eb="2">
      <t>ケンム</t>
    </rPh>
    <rPh sb="4" eb="6">
      <t>ショクシュ</t>
    </rPh>
    <rPh sb="6" eb="7">
      <t>オヨ</t>
    </rPh>
    <rPh sb="8" eb="10">
      <t>キンム</t>
    </rPh>
    <rPh sb="10" eb="12">
      <t>ジカン</t>
    </rPh>
    <rPh sb="12" eb="13">
      <t>トウ</t>
    </rPh>
    <phoneticPr fontId="7"/>
  </si>
  <si>
    <t>児童発達支援管理責任者</t>
    <rPh sb="0" eb="2">
      <t>ジドウ</t>
    </rPh>
    <rPh sb="2" eb="4">
      <t>ハッタツ</t>
    </rPh>
    <rPh sb="4" eb="6">
      <t>シエン</t>
    </rPh>
    <rPh sb="6" eb="8">
      <t>カンリ</t>
    </rPh>
    <rPh sb="8" eb="10">
      <t>セキニン</t>
    </rPh>
    <rPh sb="10" eb="11">
      <t>シャ</t>
    </rPh>
    <phoneticPr fontId="7"/>
  </si>
  <si>
    <t>第　　条 第　　項 第　　号</t>
    <rPh sb="0" eb="1">
      <t>ダイ</t>
    </rPh>
    <rPh sb="3" eb="4">
      <t>ジョウ</t>
    </rPh>
    <rPh sb="5" eb="6">
      <t>ダイ</t>
    </rPh>
    <rPh sb="8" eb="9">
      <t>コウ</t>
    </rPh>
    <rPh sb="10" eb="11">
      <t>ダイ</t>
    </rPh>
    <rPh sb="13" eb="14">
      <t>ゴウ</t>
    </rPh>
    <phoneticPr fontId="7"/>
  </si>
  <si>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3"/>
  </si>
  <si>
    <t>利用定員(人)</t>
    <rPh sb="0" eb="2">
      <t>リヨウ</t>
    </rPh>
    <rPh sb="2" eb="4">
      <t>テイイン</t>
    </rPh>
    <rPh sb="5" eb="6">
      <t>ニン</t>
    </rPh>
    <phoneticPr fontId="7"/>
  </si>
  <si>
    <t>利用者の推定数(人)</t>
    <rPh sb="0" eb="3">
      <t>リヨウシャ</t>
    </rPh>
    <rPh sb="4" eb="7">
      <t>スイテイスウ</t>
    </rPh>
    <phoneticPr fontId="7"/>
  </si>
  <si>
    <t>営業日(該当する日に○)</t>
    <rPh sb="0" eb="3">
      <t>エイギョウビ</t>
    </rPh>
    <rPh sb="4" eb="6">
      <t>ガイトウ</t>
    </rPh>
    <rPh sb="8" eb="9">
      <t>ヒ</t>
    </rPh>
    <phoneticPr fontId="7"/>
  </si>
  <si>
    <t>月</t>
    <rPh sb="0" eb="1">
      <t>ゲツ</t>
    </rPh>
    <phoneticPr fontId="3"/>
  </si>
  <si>
    <t>火</t>
    <rPh sb="0" eb="1">
      <t>ヒ</t>
    </rPh>
    <phoneticPr fontId="3"/>
  </si>
  <si>
    <t>水</t>
    <rPh sb="0" eb="1">
      <t>スイ</t>
    </rPh>
    <phoneticPr fontId="3"/>
  </si>
  <si>
    <t>木</t>
    <rPh sb="0" eb="1">
      <t>モク</t>
    </rPh>
    <phoneticPr fontId="3"/>
  </si>
  <si>
    <t>金</t>
    <rPh sb="0" eb="1">
      <t>キン</t>
    </rPh>
    <phoneticPr fontId="3"/>
  </si>
  <si>
    <t>土</t>
    <rPh sb="0" eb="1">
      <t>ド</t>
    </rPh>
    <phoneticPr fontId="3"/>
  </si>
  <si>
    <t>祝</t>
    <rPh sb="0" eb="1">
      <t>シュク</t>
    </rPh>
    <phoneticPr fontId="3"/>
  </si>
  <si>
    <t>その他(年末年始等)</t>
    <rPh sb="2" eb="3">
      <t>ホカ</t>
    </rPh>
    <rPh sb="4" eb="6">
      <t>ネンマツ</t>
    </rPh>
    <rPh sb="6" eb="8">
      <t>ネンシ</t>
    </rPh>
    <rPh sb="8" eb="9">
      <t>トウ</t>
    </rPh>
    <phoneticPr fontId="3"/>
  </si>
  <si>
    <t>平日</t>
    <rPh sb="0" eb="2">
      <t>ヘイジツ</t>
    </rPh>
    <phoneticPr fontId="4"/>
  </si>
  <si>
    <t>：</t>
    <phoneticPr fontId="3"/>
  </si>
  <si>
    <t>～</t>
    <phoneticPr fontId="3"/>
  </si>
  <si>
    <t>土曜</t>
    <rPh sb="0" eb="2">
      <t>ドヨウ</t>
    </rPh>
    <phoneticPr fontId="4"/>
  </si>
  <si>
    <t>日・祝</t>
    <rPh sb="0" eb="1">
      <t>ニチ</t>
    </rPh>
    <rPh sb="2" eb="3">
      <t>シュク</t>
    </rPh>
    <phoneticPr fontId="4"/>
  </si>
  <si>
    <t>送迎の有無</t>
    <rPh sb="0" eb="2">
      <t>ソウゲイ</t>
    </rPh>
    <rPh sb="3" eb="5">
      <t>ウム</t>
    </rPh>
    <phoneticPr fontId="3"/>
  </si>
  <si>
    <t>有</t>
    <rPh sb="0" eb="1">
      <t>アリ</t>
    </rPh>
    <phoneticPr fontId="3"/>
  </si>
  <si>
    <t>無</t>
    <rPh sb="0" eb="1">
      <t>ム</t>
    </rPh>
    <phoneticPr fontId="7"/>
  </si>
  <si>
    <t>こども家庭庁長官が定める基準による額</t>
    <phoneticPr fontId="3"/>
  </si>
  <si>
    <t>通常の事業の実施地域</t>
    <rPh sb="0" eb="2">
      <t>ツウジョウ</t>
    </rPh>
    <rPh sb="3" eb="5">
      <t>ジギョウ</t>
    </rPh>
    <rPh sb="6" eb="8">
      <t>ジッシ</t>
    </rPh>
    <rPh sb="8" eb="10">
      <t>チイキ</t>
    </rPh>
    <phoneticPr fontId="7"/>
  </si>
  <si>
    <t>協力医療機関</t>
    <rPh sb="0" eb="2">
      <t>キョウリョク</t>
    </rPh>
    <rPh sb="2" eb="6">
      <t>イリョウキカン</t>
    </rPh>
    <phoneticPr fontId="3"/>
  </si>
  <si>
    <t>名称</t>
    <rPh sb="0" eb="2">
      <t>メイショウ</t>
    </rPh>
    <phoneticPr fontId="3"/>
  </si>
  <si>
    <t>主な診療科名</t>
    <rPh sb="0" eb="1">
      <t>オモ</t>
    </rPh>
    <rPh sb="2" eb="5">
      <t>シンリョウカ</t>
    </rPh>
    <rPh sb="5" eb="6">
      <t>メイ</t>
    </rPh>
    <phoneticPr fontId="3"/>
  </si>
  <si>
    <t>年</t>
    <rPh sb="0" eb="1">
      <t>ネン</t>
    </rPh>
    <phoneticPr fontId="3"/>
  </si>
  <si>
    <t>月</t>
    <rPh sb="0" eb="1">
      <t>ツキ</t>
    </rPh>
    <phoneticPr fontId="3"/>
  </si>
  <si>
    <t>日</t>
    <rPh sb="0" eb="1">
      <t>ニチ</t>
    </rPh>
    <phoneticPr fontId="3"/>
  </si>
  <si>
    <t>○</t>
  </si>
  <si>
    <t>(備考)</t>
    <rPh sb="1" eb="3">
      <t>ビコウ</t>
    </rPh>
    <phoneticPr fontId="7"/>
  </si>
  <si>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3"/>
  </si>
  <si>
    <t>２．更新の場合には、「利用者の推定数」欄は前年度の平均利用者数を記入してください。</t>
    <phoneticPr fontId="3"/>
  </si>
  <si>
    <t>３．「その他の費用」欄には、利用者に直接金銭の負担を求める場合のサービス内容についても記載してください。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7"/>
  </si>
  <si>
    <t>記入欄不足時の資料</t>
  </si>
  <si>
    <t>都</t>
  </si>
  <si>
    <t>区</t>
  </si>
  <si>
    <t>市</t>
  </si>
  <si>
    <t>郡</t>
  </si>
  <si>
    <t>専用の区画の有無</t>
    <rPh sb="0" eb="2">
      <t>センヨウ</t>
    </rPh>
    <rPh sb="3" eb="5">
      <t>クカク</t>
    </rPh>
    <rPh sb="6" eb="8">
      <t>ウム</t>
    </rPh>
    <phoneticPr fontId="3"/>
  </si>
  <si>
    <t>２．「その他の費用」欄には、利用者に直接金銭の負担を求める場合のサービス内容についても記載してく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7"/>
  </si>
  <si>
    <t>社会福祉事業等の事業所用</t>
  </si>
  <si>
    <t>社会保険及び労働保険への加入状況にかかる確認票</t>
    <phoneticPr fontId="36"/>
  </si>
  <si>
    <t>貴事業所の現状等について、下記の項目に回答してください。</t>
  </si>
  <si>
    <t>加入状況</t>
  </si>
  <si>
    <t>加入している。　→下記のいずれかの書類の写しを提出してください。（提示も可）</t>
    <phoneticPr fontId="36"/>
  </si>
  <si>
    <t>●保険料の領収証書　　　　　　　　　●社会保険料納入証明書　</t>
  </si>
  <si>
    <t>●社会保険料納入確認書　　　</t>
  </si>
  <si>
    <t>●健康保険・厚生年金保険資格取得確認および標準報酬決定通知書</t>
  </si>
  <si>
    <t>●健康保険・厚生年金保険適用通知書</t>
  </si>
  <si>
    <t>※上記書類を所持していない場合には事業所整理記号を下記に記載するのみで可。</t>
  </si>
  <si>
    <t>（本社等にて加入手続が行われている場合も事業所整理記号を下記に記載するのみで可。）</t>
  </si>
  <si>
    <t>現在、加入手続中である。</t>
  </si>
  <si>
    <t>今後、加入手続を行う。</t>
  </si>
  <si>
    <t>（申請から３か月以内に適用要件（法人事業所または従業員５人以上の個人事業所）に該当する予定の場合を含む。）</t>
  </si>
  <si>
    <t>令和（ 　 ）年（ 　 ）月頃に手続予定。（申請から３か月以内の年月をご記入ください。）</t>
    <phoneticPr fontId="7"/>
  </si>
  <si>
    <t>適用要件に該当しない。（個人事業所（法人ではない事業所）であって従業員が４名以下の場合。申請から３か月以内に適用要件に該当する予定がない。）</t>
  </si>
  <si>
    <t>適用要件に該当するか不明である。</t>
  </si>
  <si>
    <t>（個人事業所（法人ではない事業所）であって、正社員と、正社員以外で１週間の所定労働時間及び１か月の所定労働日数が同じ事業所で同様の業務に従事している正社員の４分の３以上である者との合計が５人以上か不明な場合。）</t>
    <phoneticPr fontId="36"/>
  </si>
  <si>
    <t>Ⅱ．現在、労働者災害補償保険・雇用保険に加入していますか。
　　（該当する番号に☑チェックを付してください。また、必要事項をご記入ください。）</t>
    <phoneticPr fontId="36"/>
  </si>
  <si>
    <t>加入している。　→下記のいずれかの書類の写しを提出してください。（提示も可）</t>
  </si>
  <si>
    <t>●労働保険概算・確定保険料申告書</t>
    <phoneticPr fontId="36"/>
  </si>
  <si>
    <t>●納付書・領収証等　　　　　　　　●保険関係成立届</t>
  </si>
  <si>
    <t>※上記書類を所持していない場合には労働保険番号を下記に記載するのみで可。</t>
    <phoneticPr fontId="36"/>
  </si>
  <si>
    <t>（本社等にて加入手続が行われている場合も労働保険番号を下記に記載するのみで可。）</t>
  </si>
  <si>
    <t>－</t>
  </si>
  <si>
    <t>今後、加入手続を行う。</t>
    <phoneticPr fontId="36"/>
  </si>
  <si>
    <t>（申請から３か月以内に従業員（パート・アルバイトを含む）を雇う予定がある場合を含む。）</t>
    <phoneticPr fontId="36"/>
  </si>
  <si>
    <t>適用要件に該当しない。（事業主・役員・同居の親族のみで経営、従業員（パート・アルバイトを含む）がいない、申請から３か月以内に従業員を雇う予定がない。）</t>
  </si>
  <si>
    <t>回答年月日</t>
    <phoneticPr fontId="7"/>
  </si>
  <si>
    <t>令和　　年　　月　　日</t>
    <phoneticPr fontId="3"/>
  </si>
  <si>
    <t>事 業 所 名 称</t>
    <phoneticPr fontId="36"/>
  </si>
  <si>
    <t>事業所  所在地</t>
    <phoneticPr fontId="36"/>
  </si>
  <si>
    <t>会社等法人番号</t>
    <phoneticPr fontId="36"/>
  </si>
  <si>
    <t>電　話　番　号</t>
    <phoneticPr fontId="36"/>
  </si>
  <si>
    <t>※　事業主の皆様には、全ての法令を遵守していただきたいと考えています。社会保険・労働保険の適用が確認できない場合は、厚生労働省からの依頼に基づき、厚生労働省に情報提供いたします。</t>
  </si>
  <si>
    <t>※　社会保険・労働保険の適用促進以外の目的では使用いたしません。</t>
  </si>
  <si>
    <t>事業所の名称</t>
    <rPh sb="0" eb="3">
      <t>ジギョウショ</t>
    </rPh>
    <rPh sb="4" eb="6">
      <t>メイショウ</t>
    </rPh>
    <phoneticPr fontId="7"/>
  </si>
  <si>
    <t>生年月日</t>
    <rPh sb="0" eb="2">
      <t>セイネン</t>
    </rPh>
    <rPh sb="2" eb="4">
      <t>ガッピ</t>
    </rPh>
    <phoneticPr fontId="7"/>
  </si>
  <si>
    <t>氏名</t>
    <rPh sb="0" eb="2">
      <t>シメイ</t>
    </rPh>
    <phoneticPr fontId="7"/>
  </si>
  <si>
    <t>住所</t>
    <rPh sb="0" eb="2">
      <t>ジュウショ</t>
    </rPh>
    <phoneticPr fontId="7"/>
  </si>
  <si>
    <t>東京都障害児通所支援事業所指定協議説明会アンケート提出日</t>
    <rPh sb="0" eb="3">
      <t>トウキョウト</t>
    </rPh>
    <rPh sb="3" eb="5">
      <t>ショウガイ</t>
    </rPh>
    <rPh sb="5" eb="6">
      <t>ジ</t>
    </rPh>
    <rPh sb="6" eb="8">
      <t>ツウショ</t>
    </rPh>
    <rPh sb="8" eb="10">
      <t>シエン</t>
    </rPh>
    <rPh sb="10" eb="13">
      <t>ジギョウショ</t>
    </rPh>
    <rPh sb="13" eb="15">
      <t>シテイ</t>
    </rPh>
    <rPh sb="15" eb="17">
      <t>キョウギ</t>
    </rPh>
    <rPh sb="17" eb="20">
      <t>セツメイカイ</t>
    </rPh>
    <rPh sb="25" eb="27">
      <t>テイシュツ</t>
    </rPh>
    <rPh sb="27" eb="28">
      <t>ビ</t>
    </rPh>
    <phoneticPr fontId="3"/>
  </si>
  <si>
    <t>主な職歴等</t>
    <rPh sb="0" eb="1">
      <t>オモ</t>
    </rPh>
    <rPh sb="2" eb="4">
      <t>ショクレキ</t>
    </rPh>
    <rPh sb="4" eb="5">
      <t>トウ</t>
    </rPh>
    <phoneticPr fontId="7"/>
  </si>
  <si>
    <t>年　月　日～　年　月　日</t>
    <rPh sb="0" eb="1">
      <t>ネン</t>
    </rPh>
    <rPh sb="2" eb="3">
      <t>ガツ</t>
    </rPh>
    <rPh sb="4" eb="5">
      <t>ニチ</t>
    </rPh>
    <rPh sb="7" eb="8">
      <t>ネン</t>
    </rPh>
    <rPh sb="9" eb="10">
      <t>ガツ</t>
    </rPh>
    <rPh sb="11" eb="12">
      <t>ニチ</t>
    </rPh>
    <phoneticPr fontId="7"/>
  </si>
  <si>
    <t>勤務先等(社名+事業所名)</t>
    <rPh sb="0" eb="2">
      <t>キンム</t>
    </rPh>
    <rPh sb="2" eb="3">
      <t>サキ</t>
    </rPh>
    <rPh sb="3" eb="4">
      <t>トウ</t>
    </rPh>
    <rPh sb="5" eb="7">
      <t>シャメイ</t>
    </rPh>
    <rPh sb="8" eb="12">
      <t>ジギョウショメイ</t>
    </rPh>
    <phoneticPr fontId="7"/>
  </si>
  <si>
    <t>職務内容</t>
    <rPh sb="0" eb="2">
      <t>ショクム</t>
    </rPh>
    <rPh sb="2" eb="4">
      <t>ナイヨウ</t>
    </rPh>
    <phoneticPr fontId="7"/>
  </si>
  <si>
    <t>職務に関連する資格</t>
    <rPh sb="0" eb="2">
      <t>ショクム</t>
    </rPh>
    <rPh sb="3" eb="5">
      <t>カンレン</t>
    </rPh>
    <rPh sb="7" eb="9">
      <t>シカク</t>
    </rPh>
    <phoneticPr fontId="7"/>
  </si>
  <si>
    <t>資格の種類</t>
    <rPh sb="0" eb="2">
      <t>シカク</t>
    </rPh>
    <rPh sb="3" eb="5">
      <t>シュルイ</t>
    </rPh>
    <phoneticPr fontId="7"/>
  </si>
  <si>
    <t>資格取得年月日</t>
    <rPh sb="0" eb="2">
      <t>シカク</t>
    </rPh>
    <rPh sb="2" eb="4">
      <t>シュトク</t>
    </rPh>
    <rPh sb="4" eb="7">
      <t>ネンガッピ</t>
    </rPh>
    <phoneticPr fontId="7"/>
  </si>
  <si>
    <t>備考（研修等の受講の状況等）</t>
    <rPh sb="0" eb="2">
      <t>ビコウ</t>
    </rPh>
    <rPh sb="3" eb="5">
      <t>ケンシュウ</t>
    </rPh>
    <rPh sb="5" eb="6">
      <t>トウ</t>
    </rPh>
    <rPh sb="7" eb="9">
      <t>ジュコウ</t>
    </rPh>
    <rPh sb="10" eb="12">
      <t>ジョウキョウ</t>
    </rPh>
    <rPh sb="12" eb="13">
      <t>トウ</t>
    </rPh>
    <phoneticPr fontId="7"/>
  </si>
  <si>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7"/>
  </si>
  <si>
    <t>児童発達支援管理責任者経歴書</t>
  </si>
  <si>
    <t>実 務 経 験 証 明 書</t>
    <rPh sb="0" eb="1">
      <t>ジツ</t>
    </rPh>
    <rPh sb="2" eb="3">
      <t>ツトム</t>
    </rPh>
    <rPh sb="4" eb="5">
      <t>キョウ</t>
    </rPh>
    <rPh sb="6" eb="7">
      <t>シルシ</t>
    </rPh>
    <rPh sb="8" eb="9">
      <t>アカシ</t>
    </rPh>
    <rPh sb="10" eb="11">
      <t>メイ</t>
    </rPh>
    <rPh sb="12" eb="13">
      <t>ショ</t>
    </rPh>
    <phoneticPr fontId="7"/>
  </si>
  <si>
    <t>法人名</t>
    <rPh sb="0" eb="2">
      <t>ホウジン</t>
    </rPh>
    <rPh sb="2" eb="3">
      <t>メイ</t>
    </rPh>
    <phoneticPr fontId="7"/>
  </si>
  <si>
    <t>法人所在地</t>
    <rPh sb="0" eb="2">
      <t>ホウジン</t>
    </rPh>
    <rPh sb="2" eb="5">
      <t>ショザイチ</t>
    </rPh>
    <phoneticPr fontId="7"/>
  </si>
  <si>
    <t>代表者氏名</t>
    <rPh sb="0" eb="3">
      <t>ダイヒョウシャ</t>
    </rPh>
    <rPh sb="3" eb="5">
      <t>シメイ</t>
    </rPh>
    <phoneticPr fontId="7"/>
  </si>
  <si>
    <t>　　　　　　　印</t>
    <rPh sb="7" eb="8">
      <t>イン</t>
    </rPh>
    <phoneticPr fontId="7"/>
  </si>
  <si>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7"/>
  </si>
  <si>
    <t>氏　　名</t>
    <rPh sb="0" eb="1">
      <t>シ</t>
    </rPh>
    <rPh sb="3" eb="4">
      <t>メイ</t>
    </rPh>
    <phoneticPr fontId="7"/>
  </si>
  <si>
    <t>現　住　所</t>
    <rPh sb="0" eb="1">
      <t>ウツツ</t>
    </rPh>
    <rPh sb="2" eb="3">
      <t>ジュウ</t>
    </rPh>
    <rPh sb="4" eb="5">
      <t>ショ</t>
    </rPh>
    <phoneticPr fontId="7"/>
  </si>
  <si>
    <t>施設又は事業所名</t>
    <phoneticPr fontId="7"/>
  </si>
  <si>
    <t>事　業　種　別</t>
    <rPh sb="0" eb="1">
      <t>コト</t>
    </rPh>
    <rPh sb="2" eb="3">
      <t>ゴウ</t>
    </rPh>
    <rPh sb="4" eb="5">
      <t>シュ</t>
    </rPh>
    <rPh sb="6" eb="7">
      <t>ベツ</t>
    </rPh>
    <phoneticPr fontId="7"/>
  </si>
  <si>
    <t>業　務　期　間</t>
    <rPh sb="0" eb="1">
      <t>ギョウ</t>
    </rPh>
    <rPh sb="2" eb="3">
      <t>ツトム</t>
    </rPh>
    <rPh sb="4" eb="5">
      <t>キ</t>
    </rPh>
    <rPh sb="6" eb="7">
      <t>アイダ</t>
    </rPh>
    <phoneticPr fontId="7"/>
  </si>
  <si>
    <t>業　務　内　容</t>
    <rPh sb="0" eb="1">
      <t>ギョウ</t>
    </rPh>
    <rPh sb="2" eb="3">
      <t>ツトム</t>
    </rPh>
    <rPh sb="4" eb="5">
      <t>ナイ</t>
    </rPh>
    <rPh sb="6" eb="7">
      <t>カタチ</t>
    </rPh>
    <phoneticPr fontId="7"/>
  </si>
  <si>
    <t>職名</t>
    <rPh sb="0" eb="2">
      <t>ショクメイ</t>
    </rPh>
    <phoneticPr fontId="7"/>
  </si>
  <si>
    <t>（注）</t>
    <rPh sb="1" eb="2">
      <t>チュウ</t>
    </rPh>
    <phoneticPr fontId="7"/>
  </si>
  <si>
    <t>１．</t>
    <phoneticPr fontId="7"/>
  </si>
  <si>
    <t>２．</t>
    <phoneticPr fontId="7"/>
  </si>
  <si>
    <t>３．</t>
    <phoneticPr fontId="7"/>
  </si>
  <si>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7"/>
  </si>
  <si>
    <t>４．</t>
    <phoneticPr fontId="7"/>
  </si>
  <si>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7"/>
  </si>
  <si>
    <t>事業所又は施設名</t>
    <rPh sb="0" eb="3">
      <t>ジギョウショ</t>
    </rPh>
    <rPh sb="3" eb="4">
      <t>マタ</t>
    </rPh>
    <rPh sb="5" eb="7">
      <t>シセツ</t>
    </rPh>
    <rPh sb="7" eb="8">
      <t>メイ</t>
    </rPh>
    <phoneticPr fontId="7"/>
  </si>
  <si>
    <t>申請するサービス種類</t>
    <rPh sb="0" eb="2">
      <t>シンセイ</t>
    </rPh>
    <rPh sb="8" eb="10">
      <t>シュルイ</t>
    </rPh>
    <phoneticPr fontId="7"/>
  </si>
  <si>
    <t>措　置　の　概　要</t>
    <rPh sb="0" eb="1">
      <t>ソ</t>
    </rPh>
    <rPh sb="2" eb="3">
      <t>チ</t>
    </rPh>
    <rPh sb="6" eb="7">
      <t>オオムネ</t>
    </rPh>
    <rPh sb="8" eb="9">
      <t>ヨウ</t>
    </rPh>
    <phoneticPr fontId="7"/>
  </si>
  <si>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7"/>
  </si>
  <si>
    <t>〇苦情受付担当者：</t>
    <rPh sb="5" eb="8">
      <t>タントウシャ</t>
    </rPh>
    <phoneticPr fontId="7"/>
  </si>
  <si>
    <t>〇苦情受付責任者：</t>
    <phoneticPr fontId="7"/>
  </si>
  <si>
    <t>〇窓口の電話番号：</t>
    <rPh sb="1" eb="3">
      <t>マドグチ</t>
    </rPh>
    <rPh sb="4" eb="6">
      <t>デンワ</t>
    </rPh>
    <rPh sb="6" eb="8">
      <t>バンゴウ</t>
    </rPh>
    <phoneticPr fontId="7"/>
  </si>
  <si>
    <t>〇受付時間　　　：</t>
  </si>
  <si>
    <t>〇受付担当者及び受付責任者が不在の際の対応</t>
    <phoneticPr fontId="3"/>
  </si>
  <si>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7"/>
  </si>
  <si>
    <t>　※具体的な対応方針</t>
    <rPh sb="2" eb="5">
      <t>グタイテキ</t>
    </rPh>
    <rPh sb="6" eb="8">
      <t>タイオウ</t>
    </rPh>
    <rPh sb="8" eb="10">
      <t>ホウシン</t>
    </rPh>
    <phoneticPr fontId="7"/>
  </si>
  <si>
    <t>３　その他参考事項</t>
    <rPh sb="4" eb="5">
      <t>タ</t>
    </rPh>
    <rPh sb="5" eb="7">
      <t>サンコウ</t>
    </rPh>
    <rPh sb="7" eb="9">
      <t>ジコウ</t>
    </rPh>
    <phoneticPr fontId="7"/>
  </si>
  <si>
    <t>また、東京都社会福祉協議会に設置された「福祉サービス運営適正化委員会」においても
区市町村や都と連携しながら苦情対応を行っています。</t>
    <phoneticPr fontId="7"/>
  </si>
  <si>
    <t>　〇東京都社会福祉協議会　福祉サービス運営適正化委員会</t>
    <phoneticPr fontId="7"/>
  </si>
  <si>
    <t>　（受付時間：月曜日から金曜日までの平日、10時～16時まで）</t>
    <rPh sb="23" eb="24">
      <t>ジ</t>
    </rPh>
    <phoneticPr fontId="7"/>
  </si>
  <si>
    <t>　TEL：03-5283-7020／FAX：03-5283-6997</t>
    <phoneticPr fontId="7"/>
  </si>
  <si>
    <t>定員</t>
    <rPh sb="0" eb="2">
      <t>テイイン</t>
    </rPh>
    <phoneticPr fontId="7"/>
  </si>
  <si>
    <t>合計</t>
    <rPh sb="0" eb="2">
      <t>ゴウケイ</t>
    </rPh>
    <phoneticPr fontId="7"/>
  </si>
  <si>
    <t>協力医療機関について</t>
    <rPh sb="0" eb="2">
      <t>キョウリョク</t>
    </rPh>
    <rPh sb="2" eb="4">
      <t>イリョウ</t>
    </rPh>
    <rPh sb="4" eb="6">
      <t>キカン</t>
    </rPh>
    <phoneticPr fontId="7"/>
  </si>
  <si>
    <t>事業所名</t>
    <rPh sb="0" eb="2">
      <t>ジギョウ</t>
    </rPh>
    <rPh sb="2" eb="3">
      <t>ショ</t>
    </rPh>
    <rPh sb="3" eb="4">
      <t>メイ</t>
    </rPh>
    <phoneticPr fontId="7"/>
  </si>
  <si>
    <t>医療機関名</t>
    <rPh sb="0" eb="2">
      <t>イリョウ</t>
    </rPh>
    <rPh sb="2" eb="4">
      <t>キカン</t>
    </rPh>
    <rPh sb="4" eb="5">
      <t>メイ</t>
    </rPh>
    <phoneticPr fontId="7"/>
  </si>
  <si>
    <t>診療科名</t>
    <rPh sb="0" eb="2">
      <t>シンリョウ</t>
    </rPh>
    <rPh sb="2" eb="4">
      <t>カメイ</t>
    </rPh>
    <phoneticPr fontId="7"/>
  </si>
  <si>
    <t>事業所からの距離</t>
    <rPh sb="0" eb="3">
      <t>ジギョウショ</t>
    </rPh>
    <rPh sb="6" eb="8">
      <t>キョリ</t>
    </rPh>
    <phoneticPr fontId="7"/>
  </si>
  <si>
    <t>徒歩</t>
    <rPh sb="0" eb="2">
      <t>トホ</t>
    </rPh>
    <phoneticPr fontId="7"/>
  </si>
  <si>
    <t>分</t>
    <rPh sb="0" eb="1">
      <t>フン</t>
    </rPh>
    <phoneticPr fontId="7"/>
  </si>
  <si>
    <t>車</t>
    <rPh sb="0" eb="1">
      <t>クルマ</t>
    </rPh>
    <phoneticPr fontId="7"/>
  </si>
  <si>
    <t>※協定書の写しも添付してください。</t>
    <rPh sb="1" eb="4">
      <t>キョウテイショ</t>
    </rPh>
    <rPh sb="5" eb="6">
      <t>ウツ</t>
    </rPh>
    <rPh sb="8" eb="10">
      <t>テンプ</t>
    </rPh>
    <phoneticPr fontId="7"/>
  </si>
  <si>
    <t>（表）</t>
    <rPh sb="1" eb="2">
      <t>おもて</t>
    </rPh>
    <phoneticPr fontId="7" type="Hiragana" alignment="distributed"/>
  </si>
  <si>
    <t>児童福祉法第２１条の５の１５第３項各号の規定に該当しない旨の誓約書</t>
    <rPh sb="0" eb="2">
      <t>ジドウ</t>
    </rPh>
    <rPh sb="2" eb="4">
      <t>フクシ</t>
    </rPh>
    <rPh sb="4" eb="5">
      <t>ホウ</t>
    </rPh>
    <rPh sb="5" eb="6">
      <t>ダイ</t>
    </rPh>
    <rPh sb="8" eb="9">
      <t>ジョウ</t>
    </rPh>
    <rPh sb="14" eb="15">
      <t>ダイ</t>
    </rPh>
    <rPh sb="16" eb="17">
      <t>コウ</t>
    </rPh>
    <rPh sb="17" eb="19">
      <t>カクゴウ</t>
    </rPh>
    <rPh sb="20" eb="22">
      <t>キテイ</t>
    </rPh>
    <rPh sb="23" eb="25">
      <t>ガイトウ</t>
    </rPh>
    <rPh sb="28" eb="29">
      <t>ムネ</t>
    </rPh>
    <rPh sb="30" eb="33">
      <t>セイヤクショ</t>
    </rPh>
    <phoneticPr fontId="7"/>
  </si>
  <si>
    <t>申請者</t>
    <rPh sb="0" eb="3">
      <t>シンセイシャ</t>
    </rPh>
    <phoneticPr fontId="7"/>
  </si>
  <si>
    <t>名　称</t>
    <rPh sb="0" eb="1">
      <t>ナ</t>
    </rPh>
    <rPh sb="2" eb="3">
      <t>ショウ</t>
    </rPh>
    <phoneticPr fontId="7"/>
  </si>
  <si>
    <t>代表者</t>
    <rPh sb="0" eb="3">
      <t>ダイヒョウシャ</t>
    </rPh>
    <phoneticPr fontId="7"/>
  </si>
  <si>
    <t>住　所</t>
    <rPh sb="0" eb="1">
      <t>じゅう</t>
    </rPh>
    <rPh sb="2" eb="3">
      <t>しょ</t>
    </rPh>
    <phoneticPr fontId="7" type="Hiragana" alignment="distributed"/>
  </si>
  <si>
    <t>印</t>
    <rPh sb="0" eb="1">
      <t>イン</t>
    </rPh>
    <phoneticPr fontId="7"/>
  </si>
  <si>
    <t>記</t>
    <rPh sb="0" eb="1">
      <t>キ</t>
    </rPh>
    <phoneticPr fontId="7"/>
  </si>
  <si>
    <t>【児童福祉法第２１条の５の１５第３項各号の規定】（一部要約）</t>
    <rPh sb="1" eb="3">
      <t>ジドウ</t>
    </rPh>
    <rPh sb="3" eb="5">
      <t>フクシ</t>
    </rPh>
    <rPh sb="5" eb="6">
      <t>ホウ</t>
    </rPh>
    <rPh sb="6" eb="7">
      <t>ダイ</t>
    </rPh>
    <rPh sb="9" eb="10">
      <t>ジョウ</t>
    </rPh>
    <rPh sb="15" eb="16">
      <t>ダイ</t>
    </rPh>
    <rPh sb="17" eb="18">
      <t>コウ</t>
    </rPh>
    <rPh sb="18" eb="20">
      <t>カクゴウ</t>
    </rPh>
    <rPh sb="21" eb="23">
      <t>キテイ</t>
    </rPh>
    <rPh sb="25" eb="27">
      <t>イチブ</t>
    </rPh>
    <rPh sb="27" eb="29">
      <t>ヨウヤク</t>
    </rPh>
    <phoneticPr fontId="7"/>
  </si>
  <si>
    <t>１</t>
    <phoneticPr fontId="7"/>
  </si>
  <si>
    <t>　申請者が都道府県の条例で定める者でないとき。</t>
    <rPh sb="1" eb="4">
      <t>シンセイシャ</t>
    </rPh>
    <rPh sb="5" eb="9">
      <t>トドウフケン</t>
    </rPh>
    <rPh sb="10" eb="12">
      <t>ジョウレイ</t>
    </rPh>
    <rPh sb="13" eb="14">
      <t>サダ</t>
    </rPh>
    <rPh sb="16" eb="17">
      <t>モノ</t>
    </rPh>
    <phoneticPr fontId="7"/>
  </si>
  <si>
    <t>２</t>
    <phoneticPr fontId="7"/>
  </si>
  <si>
    <t>　当該申請に係る障害児通所支援事業所の従業者の知識及び技能並びに人員が、第２１条の５の１９第１項の都道府県の条例で定める基準を満たしていないとき。</t>
    <rPh sb="1" eb="3">
      <t>トウガイ</t>
    </rPh>
    <rPh sb="3" eb="5">
      <t>シンセイ</t>
    </rPh>
    <rPh sb="6" eb="7">
      <t>カカ</t>
    </rPh>
    <rPh sb="8" eb="11">
      <t>ショウガイジ</t>
    </rPh>
    <rPh sb="11" eb="13">
      <t>ツウショ</t>
    </rPh>
    <rPh sb="13" eb="15">
      <t>シエン</t>
    </rPh>
    <rPh sb="15" eb="17">
      <t>ジギョウ</t>
    </rPh>
    <rPh sb="17" eb="18">
      <t>トコロ</t>
    </rPh>
    <rPh sb="19" eb="22">
      <t>ジュウギョウシャ</t>
    </rPh>
    <rPh sb="23" eb="25">
      <t>チシキ</t>
    </rPh>
    <rPh sb="25" eb="26">
      <t>オヨ</t>
    </rPh>
    <rPh sb="27" eb="29">
      <t>ギノウ</t>
    </rPh>
    <rPh sb="29" eb="30">
      <t>ナラ</t>
    </rPh>
    <rPh sb="32" eb="34">
      <t>ジンイン</t>
    </rPh>
    <rPh sb="36" eb="37">
      <t>ダイ</t>
    </rPh>
    <rPh sb="39" eb="40">
      <t>ジョウ</t>
    </rPh>
    <rPh sb="45" eb="46">
      <t>ダイ</t>
    </rPh>
    <rPh sb="47" eb="48">
      <t>コウ</t>
    </rPh>
    <rPh sb="49" eb="53">
      <t>トドウフケン</t>
    </rPh>
    <rPh sb="54" eb="56">
      <t>ジョウレイ</t>
    </rPh>
    <rPh sb="57" eb="58">
      <t>サダ</t>
    </rPh>
    <rPh sb="60" eb="62">
      <t>キジュン</t>
    </rPh>
    <rPh sb="63" eb="64">
      <t>ミ</t>
    </rPh>
    <phoneticPr fontId="7"/>
  </si>
  <si>
    <t>３</t>
    <phoneticPr fontId="7"/>
  </si>
  <si>
    <t>　申請者が、第２１条の５の１９第２項の都道府県の条例で定める指定通所支援の事業の設備及び運営に関する基準に従って適正な障害児通所支援事業の運営をすることができないと認められるとき。</t>
    <rPh sb="1" eb="4">
      <t>シンセイシャ</t>
    </rPh>
    <rPh sb="6" eb="7">
      <t>ダイ</t>
    </rPh>
    <rPh sb="9" eb="10">
      <t>ジョウ</t>
    </rPh>
    <rPh sb="15" eb="16">
      <t>ダイ</t>
    </rPh>
    <rPh sb="17" eb="18">
      <t>コウ</t>
    </rPh>
    <rPh sb="19" eb="23">
      <t>トドウフケン</t>
    </rPh>
    <rPh sb="24" eb="26">
      <t>ジョウレイ</t>
    </rPh>
    <rPh sb="27" eb="28">
      <t>サダ</t>
    </rPh>
    <rPh sb="30" eb="32">
      <t>シテイ</t>
    </rPh>
    <rPh sb="32" eb="34">
      <t>ツウショ</t>
    </rPh>
    <rPh sb="34" eb="36">
      <t>シエン</t>
    </rPh>
    <rPh sb="37" eb="39">
      <t>ジギョウ</t>
    </rPh>
    <rPh sb="40" eb="42">
      <t>セツビ</t>
    </rPh>
    <rPh sb="42" eb="43">
      <t>オヨ</t>
    </rPh>
    <rPh sb="44" eb="46">
      <t>ウンエイ</t>
    </rPh>
    <rPh sb="47" eb="48">
      <t>カン</t>
    </rPh>
    <rPh sb="50" eb="52">
      <t>キジュン</t>
    </rPh>
    <rPh sb="53" eb="54">
      <t>シタガ</t>
    </rPh>
    <rPh sb="56" eb="58">
      <t>テキセイ</t>
    </rPh>
    <rPh sb="59" eb="62">
      <t>ショウガイジ</t>
    </rPh>
    <rPh sb="62" eb="64">
      <t>ツウショ</t>
    </rPh>
    <rPh sb="64" eb="66">
      <t>シエン</t>
    </rPh>
    <rPh sb="66" eb="68">
      <t>ジギョウ</t>
    </rPh>
    <rPh sb="69" eb="71">
      <t>ウンエイ</t>
    </rPh>
    <rPh sb="82" eb="83">
      <t>ミト</t>
    </rPh>
    <phoneticPr fontId="7"/>
  </si>
  <si>
    <t>４</t>
    <phoneticPr fontId="7"/>
  </si>
  <si>
    <t xml:space="preserve">　申請者が禁錮以上の刑に処せられ、その執行を終わり、又は執行を受けることがなくなるまでの者であるとき。
</t>
    <rPh sb="5" eb="7">
      <t>キンコ</t>
    </rPh>
    <phoneticPr fontId="7"/>
  </si>
  <si>
    <t>５</t>
    <phoneticPr fontId="7"/>
  </si>
  <si>
    <t>　申請者が、この法律その他国民の保健医療若しくは福祉に関する法律で政令で定めるもの（※）の規定により罰金の刑に処せられ、その執行を終わり、又は執行を受けることがなくなるまでの者であるとき。</t>
    <rPh sb="1" eb="4">
      <t>しんせいしゃ</t>
    </rPh>
    <rPh sb="8" eb="10">
      <t>ほうりつ</t>
    </rPh>
    <rPh sb="12" eb="13">
      <t>た</t>
    </rPh>
    <rPh sb="13" eb="15">
      <t>こくみん</t>
    </rPh>
    <rPh sb="16" eb="18">
      <t>ほけん</t>
    </rPh>
    <rPh sb="18" eb="20">
      <t>いりょう</t>
    </rPh>
    <rPh sb="20" eb="21">
      <t>も</t>
    </rPh>
    <rPh sb="24" eb="26">
      <t>ふくし</t>
    </rPh>
    <rPh sb="27" eb="28">
      <t>かん</t>
    </rPh>
    <rPh sb="30" eb="32">
      <t>ほうりつ</t>
    </rPh>
    <rPh sb="33" eb="35">
      <t>せいれい</t>
    </rPh>
    <rPh sb="36" eb="37">
      <t>さだ</t>
    </rPh>
    <rPh sb="45" eb="47">
      <t>きてい</t>
    </rPh>
    <rPh sb="50" eb="52">
      <t>ばっきん</t>
    </rPh>
    <rPh sb="53" eb="54">
      <t>けい</t>
    </rPh>
    <rPh sb="55" eb="56">
      <t>しょ</t>
    </rPh>
    <rPh sb="62" eb="64">
      <t>しっこう</t>
    </rPh>
    <rPh sb="65" eb="66">
      <t>お</t>
    </rPh>
    <rPh sb="69" eb="70">
      <t>また</t>
    </rPh>
    <rPh sb="71" eb="73">
      <t>しっこう</t>
    </rPh>
    <rPh sb="74" eb="75">
      <t>う</t>
    </rPh>
    <rPh sb="87" eb="88">
      <t>もの</t>
    </rPh>
    <phoneticPr fontId="7" type="Hiragana" alignment="distributed"/>
  </si>
  <si>
    <t xml:space="preserve">　（※）障害者総合支援法、身体障害者福祉法、精神保健及び精神障害者福祉に関する法律、社会福祉法、老人福祉法、社会福祉士及び介護福祉士法、介護保険法、精神保健福祉士法
</t>
    <rPh sb="7" eb="9">
      <t>ソウゴウ</t>
    </rPh>
    <phoneticPr fontId="7"/>
  </si>
  <si>
    <t>５の２</t>
    <phoneticPr fontId="7" type="Hiragana" alignment="distributed"/>
  </si>
  <si>
    <t xml:space="preserve">　申請者が、労働に関する法律の規定であつて政令で定めるもの(※)により罰金の刑に処せられ、その執行を終わり、又は執行を受けることがなくなるまでの者であるとき。 
</t>
    <phoneticPr fontId="7" type="Hiragana" alignment="distributed"/>
  </si>
  <si>
    <t>　(※)労働基準法、最低賃金法、賃金の支払の確保等に関する法律</t>
    <rPh sb="4" eb="6">
      <t>ろうどう</t>
    </rPh>
    <rPh sb="6" eb="9">
      <t>きじゅんほう</t>
    </rPh>
    <rPh sb="10" eb="12">
      <t>さいてい</t>
    </rPh>
    <rPh sb="12" eb="14">
      <t>ちんぎん</t>
    </rPh>
    <rPh sb="14" eb="15">
      <t>ほう</t>
    </rPh>
    <rPh sb="16" eb="18">
      <t>ちんぎん</t>
    </rPh>
    <rPh sb="19" eb="21">
      <t>しはらい</t>
    </rPh>
    <rPh sb="22" eb="25">
      <t>かくほとう</t>
    </rPh>
    <rPh sb="26" eb="27">
      <t>かん</t>
    </rPh>
    <rPh sb="29" eb="31">
      <t>ほうりつ</t>
    </rPh>
    <phoneticPr fontId="7" type="Hiragana" alignment="distributed"/>
  </si>
  <si>
    <t>６</t>
    <phoneticPr fontId="7" type="Hiragana" alignment="distributed"/>
  </si>
  <si>
    <t>　申請者が、第２１条の５の２４第１項又は第３３条の１８第６項の規定により指定を取り消され、その取消しの日から起算して５年を経過しない者であるとき。</t>
    <rPh sb="1" eb="3">
      <t>しんせい</t>
    </rPh>
    <rPh sb="3" eb="4">
      <t>しゃ</t>
    </rPh>
    <rPh sb="6" eb="7">
      <t>だい</t>
    </rPh>
    <rPh sb="9" eb="10">
      <t>じょう</t>
    </rPh>
    <rPh sb="15" eb="16">
      <t>だい</t>
    </rPh>
    <rPh sb="17" eb="18">
      <t>こう</t>
    </rPh>
    <rPh sb="18" eb="19">
      <t>また</t>
    </rPh>
    <rPh sb="20" eb="21">
      <t>だい</t>
    </rPh>
    <rPh sb="23" eb="24">
      <t>じょう</t>
    </rPh>
    <rPh sb="27" eb="28">
      <t>だい</t>
    </rPh>
    <rPh sb="29" eb="30">
      <t>こう</t>
    </rPh>
    <rPh sb="31" eb="33">
      <t>きてい</t>
    </rPh>
    <rPh sb="36" eb="38">
      <t>してい</t>
    </rPh>
    <rPh sb="39" eb="40">
      <t>と</t>
    </rPh>
    <rPh sb="41" eb="42">
      <t>け</t>
    </rPh>
    <rPh sb="47" eb="48">
      <t>と</t>
    </rPh>
    <rPh sb="48" eb="49">
      <t>け</t>
    </rPh>
    <rPh sb="51" eb="52">
      <t>ひ</t>
    </rPh>
    <rPh sb="54" eb="56">
      <t>きさん</t>
    </rPh>
    <rPh sb="59" eb="60">
      <t>ねん</t>
    </rPh>
    <rPh sb="61" eb="63">
      <t>けいか</t>
    </rPh>
    <rPh sb="66" eb="67">
      <t>もの</t>
    </rPh>
    <phoneticPr fontId="7" type="Hiragana" alignment="distributed"/>
  </si>
  <si>
    <t>７</t>
    <phoneticPr fontId="7"/>
  </si>
  <si>
    <t>　申請者と密接な関係を有する者が、第２１条の５の２４第１項又は第３３条の１８第６項の規定により指定を取り消され、その取消しの日から起算して５年を経過していないとき。　　　　　　　　　　　　</t>
    <phoneticPr fontId="7" type="Hiragana" alignment="distributed"/>
  </si>
  <si>
    <t>８</t>
    <phoneticPr fontId="7"/>
  </si>
  <si>
    <t>＊必ず表裏を両面印刷により使用してください。</t>
    <rPh sb="1" eb="2">
      <t>かなら</t>
    </rPh>
    <rPh sb="3" eb="5">
      <t>ひょうり</t>
    </rPh>
    <rPh sb="6" eb="8">
      <t>りょうめん</t>
    </rPh>
    <rPh sb="8" eb="10">
      <t>いんさつ</t>
    </rPh>
    <rPh sb="13" eb="15">
      <t>しよう</t>
    </rPh>
    <phoneticPr fontId="7" type="Hiragana" alignment="distributed"/>
  </si>
  <si>
    <t>（裏）</t>
    <rPh sb="1" eb="2">
      <t>うら</t>
    </rPh>
    <phoneticPr fontId="7" type="Hiragana" alignment="distributed"/>
  </si>
  <si>
    <t>申請者（法人）名（</t>
    <phoneticPr fontId="7" type="Hiragana" alignment="distributed"/>
  </si>
  <si>
    <t>)</t>
    <phoneticPr fontId="7" type="Hiragana" alignment="distributed"/>
  </si>
  <si>
    <t>（フリガナ）</t>
    <phoneticPr fontId="7"/>
  </si>
  <si>
    <t>役職名・呼称</t>
  </si>
  <si>
    <t>住　　所</t>
    <rPh sb="0" eb="1">
      <t>（ふり</t>
    </rPh>
    <rPh sb="3" eb="4">
      <t>がな）</t>
    </rPh>
    <phoneticPr fontId="7" type="Hiragana" alignment="center"/>
  </si>
  <si>
    <t>生年月日</t>
  </si>
  <si>
    <t>管理者</t>
    <rPh sb="0" eb="3">
      <t>かんりしゃ</t>
    </rPh>
    <phoneticPr fontId="7" type="Hiragana" alignment="distributed"/>
  </si>
  <si>
    <t>注</t>
    <rPh sb="0" eb="1">
      <t>ちゅう</t>
    </rPh>
    <phoneticPr fontId="7" type="Hiragana" alignment="distributed"/>
  </si>
  <si>
    <t>　当該法人の役員（業務を執行する社員、取締役、執行役又はこれらに準ずる者をいい、相談役、顧問その他いかなる名称を有する者であるかを問わず、法人に対し業務を執行する社員、取締役、執行役又はこれらに準ずる者と同等以上の支配力を有するものと認められる者を含む。）及び事業所を管理する者について記入してください。　</t>
    <rPh sb="104" eb="106">
      <t>いじょう</t>
    </rPh>
    <phoneticPr fontId="7" type="Hiragana" alignment="distributed"/>
  </si>
  <si>
    <t>収支予算書</t>
    <phoneticPr fontId="7"/>
  </si>
  <si>
    <t>（単位：円）</t>
    <rPh sb="1" eb="3">
      <t>タンイ</t>
    </rPh>
    <rPh sb="4" eb="5">
      <t>エン</t>
    </rPh>
    <phoneticPr fontId="34"/>
  </si>
  <si>
    <t>合計</t>
    <rPh sb="0" eb="2">
      <t>ゴウケイ</t>
    </rPh>
    <phoneticPr fontId="34"/>
  </si>
  <si>
    <t>収入見込み</t>
    <rPh sb="0" eb="2">
      <t>シュウニュウ</t>
    </rPh>
    <rPh sb="2" eb="4">
      <t>ミコ</t>
    </rPh>
    <phoneticPr fontId="34"/>
  </si>
  <si>
    <t>利用者見込数
（１日当たり）</t>
    <rPh sb="0" eb="3">
      <t>リヨウシャ</t>
    </rPh>
    <rPh sb="3" eb="5">
      <t>ミコ</t>
    </rPh>
    <rPh sb="5" eb="6">
      <t>スウ</t>
    </rPh>
    <rPh sb="9" eb="10">
      <t>ニチ</t>
    </rPh>
    <rPh sb="10" eb="11">
      <t>ア</t>
    </rPh>
    <phoneticPr fontId="34"/>
  </si>
  <si>
    <t>人</t>
    <rPh sb="0" eb="1">
      <t>ニン</t>
    </rPh>
    <phoneticPr fontId="34"/>
  </si>
  <si>
    <t>開所日数</t>
    <rPh sb="0" eb="2">
      <t>カイショ</t>
    </rPh>
    <rPh sb="2" eb="4">
      <t>ニッスウ</t>
    </rPh>
    <phoneticPr fontId="34"/>
  </si>
  <si>
    <t>月延べ利用者数</t>
    <rPh sb="0" eb="1">
      <t>ツキ</t>
    </rPh>
    <rPh sb="1" eb="2">
      <t>ノ</t>
    </rPh>
    <rPh sb="3" eb="5">
      <t>リヨウ</t>
    </rPh>
    <rPh sb="5" eb="6">
      <t>モノ</t>
    </rPh>
    <rPh sb="6" eb="7">
      <t>カズ</t>
    </rPh>
    <phoneticPr fontId="34"/>
  </si>
  <si>
    <t>算定額（＊）
(１回当たり)</t>
    <rPh sb="0" eb="2">
      <t>サンテイ</t>
    </rPh>
    <rPh sb="2" eb="3">
      <t>ガク</t>
    </rPh>
    <rPh sb="9" eb="10">
      <t>カイ</t>
    </rPh>
    <phoneticPr fontId="34"/>
  </si>
  <si>
    <t>障害児
通所給付費
受入れ額</t>
    <rPh sb="0" eb="2">
      <t>ショウガイ</t>
    </rPh>
    <rPh sb="2" eb="3">
      <t>ジ</t>
    </rPh>
    <rPh sb="4" eb="6">
      <t>ツウショ</t>
    </rPh>
    <rPh sb="6" eb="8">
      <t>キュウフ</t>
    </rPh>
    <rPh sb="8" eb="9">
      <t>ヒ</t>
    </rPh>
    <rPh sb="10" eb="12">
      <t>ウケイレ</t>
    </rPh>
    <rPh sb="13" eb="14">
      <t>ガク</t>
    </rPh>
    <phoneticPr fontId="34"/>
  </si>
  <si>
    <t>合計(Ａ)</t>
    <rPh sb="0" eb="2">
      <t>ゴウケイ</t>
    </rPh>
    <phoneticPr fontId="34"/>
  </si>
  <si>
    <t>支出見込み</t>
    <rPh sb="0" eb="2">
      <t>シシュツ</t>
    </rPh>
    <rPh sb="2" eb="4">
      <t>ミコ</t>
    </rPh>
    <phoneticPr fontId="34"/>
  </si>
  <si>
    <t>人件費</t>
    <rPh sb="0" eb="3">
      <t>ジンケンヒ</t>
    </rPh>
    <phoneticPr fontId="34"/>
  </si>
  <si>
    <t>旅費、交通費</t>
    <rPh sb="0" eb="2">
      <t>リョヒ</t>
    </rPh>
    <rPh sb="3" eb="6">
      <t>コウツウヒ</t>
    </rPh>
    <phoneticPr fontId="34"/>
  </si>
  <si>
    <t>事務所賃借費</t>
    <rPh sb="0" eb="2">
      <t>ジム</t>
    </rPh>
    <rPh sb="2" eb="3">
      <t>ショ</t>
    </rPh>
    <rPh sb="3" eb="5">
      <t>チンシャク</t>
    </rPh>
    <rPh sb="5" eb="6">
      <t>ヒ</t>
    </rPh>
    <phoneticPr fontId="34"/>
  </si>
  <si>
    <t>通信費</t>
    <rPh sb="0" eb="3">
      <t>ツウシンヒ</t>
    </rPh>
    <phoneticPr fontId="34"/>
  </si>
  <si>
    <t>諸経費</t>
    <rPh sb="0" eb="3">
      <t>ショケイヒ</t>
    </rPh>
    <phoneticPr fontId="34"/>
  </si>
  <si>
    <t>合計(Ｂ)</t>
    <rPh sb="0" eb="2">
      <t>ゴウケイ</t>
    </rPh>
    <phoneticPr fontId="34"/>
  </si>
  <si>
    <t>利益(Ａ－Ｂ)</t>
    <rPh sb="0" eb="2">
      <t>リエキ</t>
    </rPh>
    <phoneticPr fontId="34"/>
  </si>
  <si>
    <t>＊　算定額　＝　（　本体報酬　＋　各種加算　）　×　地域区分の単位</t>
    <rPh sb="2" eb="4">
      <t>サンテイ</t>
    </rPh>
    <rPh sb="4" eb="5">
      <t>ガク</t>
    </rPh>
    <rPh sb="10" eb="12">
      <t>ホンタイ</t>
    </rPh>
    <rPh sb="12" eb="14">
      <t>ホウシュウ</t>
    </rPh>
    <rPh sb="17" eb="19">
      <t>カクシュ</t>
    </rPh>
    <rPh sb="19" eb="21">
      <t>カサン</t>
    </rPh>
    <rPh sb="26" eb="28">
      <t>チイキ</t>
    </rPh>
    <rPh sb="28" eb="30">
      <t>クブン</t>
    </rPh>
    <rPh sb="31" eb="33">
      <t>タンイ</t>
    </rPh>
    <phoneticPr fontId="34"/>
  </si>
  <si>
    <t>※　上記の例は、４月から事業開始の例（支出の費目は、もっと細かく記載しても可）</t>
    <rPh sb="2" eb="4">
      <t>ジョウキ</t>
    </rPh>
    <rPh sb="5" eb="6">
      <t>レイ</t>
    </rPh>
    <rPh sb="9" eb="10">
      <t>ツキ</t>
    </rPh>
    <rPh sb="12" eb="14">
      <t>ジギョウ</t>
    </rPh>
    <rPh sb="14" eb="16">
      <t>カイシ</t>
    </rPh>
    <rPh sb="17" eb="18">
      <t>レイ</t>
    </rPh>
    <rPh sb="19" eb="21">
      <t>シシュツ</t>
    </rPh>
    <rPh sb="22" eb="24">
      <t>ヒモク</t>
    </rPh>
    <rPh sb="29" eb="30">
      <t>コマ</t>
    </rPh>
    <rPh sb="32" eb="34">
      <t>キサイ</t>
    </rPh>
    <rPh sb="37" eb="38">
      <t>カ</t>
    </rPh>
    <phoneticPr fontId="34"/>
  </si>
  <si>
    <t>※　障害児通所給付費は、区市町村に請求した月の翌月末に振り込まれます。</t>
    <rPh sb="2" eb="4">
      <t>ショウガイ</t>
    </rPh>
    <rPh sb="4" eb="5">
      <t>ジ</t>
    </rPh>
    <rPh sb="5" eb="7">
      <t>ツウショ</t>
    </rPh>
    <rPh sb="7" eb="9">
      <t>キュウフ</t>
    </rPh>
    <rPh sb="9" eb="10">
      <t>ヒ</t>
    </rPh>
    <rPh sb="12" eb="16">
      <t>クシチョウソン</t>
    </rPh>
    <rPh sb="17" eb="19">
      <t>セイキュウ</t>
    </rPh>
    <rPh sb="21" eb="22">
      <t>ツキ</t>
    </rPh>
    <rPh sb="23" eb="25">
      <t>ヨクゲツ</t>
    </rPh>
    <rPh sb="25" eb="26">
      <t>マツ</t>
    </rPh>
    <rPh sb="27" eb="28">
      <t>フ</t>
    </rPh>
    <rPh sb="29" eb="30">
      <t>コ</t>
    </rPh>
    <phoneticPr fontId="34"/>
  </si>
  <si>
    <t>　　（例：４月サービス提供分は、５月に請求し、６月末に振り込まれます。）</t>
    <rPh sb="3" eb="4">
      <t>レイ</t>
    </rPh>
    <rPh sb="6" eb="7">
      <t>ツキ</t>
    </rPh>
    <rPh sb="11" eb="13">
      <t>テイキョウ</t>
    </rPh>
    <rPh sb="13" eb="14">
      <t>ブン</t>
    </rPh>
    <rPh sb="17" eb="18">
      <t>ツキ</t>
    </rPh>
    <rPh sb="19" eb="21">
      <t>セイキュウ</t>
    </rPh>
    <rPh sb="24" eb="25">
      <t>ツキ</t>
    </rPh>
    <rPh sb="25" eb="26">
      <t>マツ</t>
    </rPh>
    <rPh sb="27" eb="30">
      <t>フリコ</t>
    </rPh>
    <phoneticPr fontId="34"/>
  </si>
  <si>
    <t>※　諸経費には、消耗品費、光熱水費、車両管理費、研修費、宣伝広告費、租税公課、社会保険料、借入金返済、レンタル料等が見込まれます。</t>
    <rPh sb="2" eb="3">
      <t>ショ</t>
    </rPh>
    <rPh sb="3" eb="5">
      <t>ケイヒ</t>
    </rPh>
    <rPh sb="8" eb="10">
      <t>ショウモウ</t>
    </rPh>
    <rPh sb="10" eb="11">
      <t>ヒン</t>
    </rPh>
    <rPh sb="11" eb="12">
      <t>ヒ</t>
    </rPh>
    <rPh sb="13" eb="14">
      <t>ヒカリ</t>
    </rPh>
    <rPh sb="14" eb="15">
      <t>コウネツ</t>
    </rPh>
    <rPh sb="15" eb="16">
      <t>スイ</t>
    </rPh>
    <rPh sb="16" eb="17">
      <t>ヒ</t>
    </rPh>
    <rPh sb="18" eb="20">
      <t>シャリョウ</t>
    </rPh>
    <rPh sb="20" eb="23">
      <t>カンリヒ</t>
    </rPh>
    <rPh sb="24" eb="27">
      <t>ケンシュウヒ</t>
    </rPh>
    <rPh sb="28" eb="30">
      <t>センデン</t>
    </rPh>
    <rPh sb="30" eb="33">
      <t>コウコクヒ</t>
    </rPh>
    <rPh sb="34" eb="36">
      <t>ソゼイ</t>
    </rPh>
    <rPh sb="36" eb="38">
      <t>コウカ</t>
    </rPh>
    <rPh sb="39" eb="41">
      <t>シャカイ</t>
    </rPh>
    <rPh sb="41" eb="43">
      <t>カイホケン</t>
    </rPh>
    <rPh sb="43" eb="44">
      <t>リョウ</t>
    </rPh>
    <rPh sb="45" eb="46">
      <t>シャク</t>
    </rPh>
    <rPh sb="46" eb="48">
      <t>ニュウキン</t>
    </rPh>
    <rPh sb="48" eb="50">
      <t>ヘンサイ</t>
    </rPh>
    <rPh sb="55" eb="56">
      <t>リョウキン</t>
    </rPh>
    <rPh sb="56" eb="57">
      <t>トウ</t>
    </rPh>
    <phoneticPr fontId="34"/>
  </si>
  <si>
    <t>参考【計算の根拠となる基本情報】</t>
    <rPh sb="0" eb="2">
      <t>サンコウ</t>
    </rPh>
    <rPh sb="3" eb="5">
      <t>ケイサン</t>
    </rPh>
    <rPh sb="6" eb="8">
      <t>コンキョ</t>
    </rPh>
    <rPh sb="11" eb="13">
      <t>キホン</t>
    </rPh>
    <rPh sb="13" eb="15">
      <t>ジョウホウ</t>
    </rPh>
    <phoneticPr fontId="40"/>
  </si>
  <si>
    <t>＜給付費に関する情報整理＞</t>
    <rPh sb="1" eb="3">
      <t>キュウフ</t>
    </rPh>
    <rPh sb="3" eb="4">
      <t>ヒ</t>
    </rPh>
    <rPh sb="5" eb="6">
      <t>カン</t>
    </rPh>
    <rPh sb="8" eb="10">
      <t>ジョウホウ</t>
    </rPh>
    <rPh sb="10" eb="12">
      <t>セイリ</t>
    </rPh>
    <phoneticPr fontId="7"/>
  </si>
  <si>
    <t>地域区分</t>
    <rPh sb="0" eb="2">
      <t>チイキ</t>
    </rPh>
    <rPh sb="2" eb="4">
      <t>クブン</t>
    </rPh>
    <phoneticPr fontId="7"/>
  </si>
  <si>
    <t>区分の単位</t>
    <rPh sb="0" eb="2">
      <t>クブン</t>
    </rPh>
    <rPh sb="3" eb="5">
      <t>タンイ</t>
    </rPh>
    <phoneticPr fontId="7"/>
  </si>
  <si>
    <t>事業の種別</t>
    <rPh sb="0" eb="2">
      <t>ジギョウ</t>
    </rPh>
    <rPh sb="3" eb="5">
      <t>シュベツ</t>
    </rPh>
    <phoneticPr fontId="7"/>
  </si>
  <si>
    <t>基本単位</t>
    <rPh sb="0" eb="2">
      <t>キホン</t>
    </rPh>
    <rPh sb="2" eb="4">
      <t>タンイ</t>
    </rPh>
    <phoneticPr fontId="7"/>
  </si>
  <si>
    <t>休日単位</t>
    <rPh sb="0" eb="2">
      <t>キュウジツ</t>
    </rPh>
    <rPh sb="2" eb="4">
      <t>タンイ</t>
    </rPh>
    <phoneticPr fontId="7"/>
  </si>
  <si>
    <t>加算</t>
    <rPh sb="0" eb="2">
      <t>カサン</t>
    </rPh>
    <phoneticPr fontId="7"/>
  </si>
  <si>
    <t>処遇改善</t>
    <rPh sb="0" eb="2">
      <t>ショグウ</t>
    </rPh>
    <rPh sb="2" eb="4">
      <t>カイゼン</t>
    </rPh>
    <phoneticPr fontId="7"/>
  </si>
  <si>
    <t>社会福祉施設等における耐震化に関する調査票</t>
    <rPh sb="0" eb="2">
      <t>シャカイ</t>
    </rPh>
    <rPh sb="2" eb="4">
      <t>フクシ</t>
    </rPh>
    <rPh sb="4" eb="6">
      <t>シセツ</t>
    </rPh>
    <rPh sb="6" eb="7">
      <t>トウ</t>
    </rPh>
    <rPh sb="11" eb="13">
      <t>タイシン</t>
    </rPh>
    <rPh sb="13" eb="14">
      <t>カ</t>
    </rPh>
    <rPh sb="15" eb="16">
      <t>カン</t>
    </rPh>
    <rPh sb="18" eb="20">
      <t>チョウサ</t>
    </rPh>
    <rPh sb="20" eb="21">
      <t>ヒョウ</t>
    </rPh>
    <phoneticPr fontId="7"/>
  </si>
  <si>
    <t>※　回答できない事情がある場合は、欄外にその旨を記入してください。</t>
    <rPh sb="2" eb="4">
      <t>カイトウ</t>
    </rPh>
    <rPh sb="8" eb="10">
      <t>ジジョウ</t>
    </rPh>
    <rPh sb="13" eb="15">
      <t>バアイ</t>
    </rPh>
    <rPh sb="17" eb="19">
      <t>ランガイ</t>
    </rPh>
    <rPh sb="22" eb="23">
      <t>ムネ</t>
    </rPh>
    <rPh sb="24" eb="26">
      <t>キニュウ</t>
    </rPh>
    <phoneticPr fontId="7"/>
  </si>
  <si>
    <t>所属団体(法人)名</t>
    <rPh sb="0" eb="2">
      <t>ショゾク</t>
    </rPh>
    <rPh sb="2" eb="4">
      <t>ダンタイ</t>
    </rPh>
    <rPh sb="5" eb="7">
      <t>ホウジン</t>
    </rPh>
    <rPh sb="8" eb="9">
      <t>メイ</t>
    </rPh>
    <phoneticPr fontId="7"/>
  </si>
  <si>
    <t>施設名</t>
    <rPh sb="0" eb="2">
      <t>シセツ</t>
    </rPh>
    <rPh sb="2" eb="3">
      <t>メイ</t>
    </rPh>
    <phoneticPr fontId="7"/>
  </si>
  <si>
    <t>事業所番号</t>
    <rPh sb="0" eb="3">
      <t>ジギョウショ</t>
    </rPh>
    <rPh sb="3" eb="5">
      <t>バンゴウ</t>
    </rPh>
    <phoneticPr fontId="7"/>
  </si>
  <si>
    <t>電　話</t>
    <rPh sb="0" eb="1">
      <t>デン</t>
    </rPh>
    <rPh sb="2" eb="3">
      <t>ワ</t>
    </rPh>
    <phoneticPr fontId="7"/>
  </si>
  <si>
    <t>①</t>
    <phoneticPr fontId="7"/>
  </si>
  <si>
    <t>施設種別　（別表から選択してください）</t>
    <rPh sb="0" eb="2">
      <t>シセツ</t>
    </rPh>
    <rPh sb="2" eb="4">
      <t>シュベツ</t>
    </rPh>
    <phoneticPr fontId="7"/>
  </si>
  <si>
    <t>棟の名称　(記入例：管理棟）</t>
    <rPh sb="0" eb="1">
      <t>トウ</t>
    </rPh>
    <rPh sb="2" eb="4">
      <t>メイショウ</t>
    </rPh>
    <rPh sb="6" eb="8">
      <t>キニュウ</t>
    </rPh>
    <rPh sb="8" eb="9">
      <t>レイ</t>
    </rPh>
    <rPh sb="10" eb="12">
      <t>カンリ</t>
    </rPh>
    <rPh sb="12" eb="13">
      <t>トウ</t>
    </rPh>
    <phoneticPr fontId="7"/>
  </si>
  <si>
    <t>②</t>
    <phoneticPr fontId="7"/>
  </si>
  <si>
    <t>施設名称</t>
    <rPh sb="0" eb="2">
      <t>シセツ</t>
    </rPh>
    <rPh sb="2" eb="4">
      <t>メイショウ</t>
    </rPh>
    <phoneticPr fontId="7"/>
  </si>
  <si>
    <t>―</t>
    <phoneticPr fontId="7"/>
  </si>
  <si>
    <t>※書ききれない場合は、裏面欄外に御記入ください。</t>
    <rPh sb="13" eb="15">
      <t>ランガイ</t>
    </rPh>
    <phoneticPr fontId="7"/>
  </si>
  <si>
    <t>③</t>
    <phoneticPr fontId="7"/>
  </si>
  <si>
    <t>Ａ</t>
    <phoneticPr fontId="7"/>
  </si>
  <si>
    <t>選択下さい。</t>
  </si>
  <si>
    <t>Ｂ</t>
    <phoneticPr fontId="7"/>
  </si>
  <si>
    <t>　建物の構造</t>
    <phoneticPr fontId="7"/>
  </si>
  <si>
    <t>1.　木造</t>
    <rPh sb="3" eb="5">
      <t>モクゾウ</t>
    </rPh>
    <phoneticPr fontId="7"/>
  </si>
  <si>
    <t>2.　鉄筋ｺﾝｸﾘｰﾄ構造（RC）</t>
    <rPh sb="3" eb="5">
      <t>テッキン</t>
    </rPh>
    <rPh sb="11" eb="13">
      <t>コウゾウ</t>
    </rPh>
    <phoneticPr fontId="7"/>
  </si>
  <si>
    <t>3.　鉄骨構造（Ｓ）</t>
    <rPh sb="3" eb="5">
      <t>テッコツ</t>
    </rPh>
    <rPh sb="5" eb="7">
      <t>コウゾウ</t>
    </rPh>
    <phoneticPr fontId="7"/>
  </si>
  <si>
    <t>4.　鉄骨鉄筋ｺﾝｸﾘｰﾄ構造（SRC）</t>
    <rPh sb="3" eb="5">
      <t>テッコツ</t>
    </rPh>
    <rPh sb="5" eb="7">
      <t>テッキン</t>
    </rPh>
    <rPh sb="13" eb="15">
      <t>コウゾウ</t>
    </rPh>
    <phoneticPr fontId="7"/>
  </si>
  <si>
    <t>Ｃ</t>
    <phoneticPr fontId="7"/>
  </si>
  <si>
    <t>　建物が竣工（完成）した年</t>
    <rPh sb="7" eb="9">
      <t>カンセイ</t>
    </rPh>
    <phoneticPr fontId="7"/>
  </si>
  <si>
    <t>　昭和　　　　　　年　　　　　　月</t>
    <phoneticPr fontId="7"/>
  </si>
  <si>
    <t>※昭和５６年６月１日以降に建築確認を行った建物は、現在の耐震基準に適合しています。</t>
    <rPh sb="1" eb="3">
      <t>ショウワ</t>
    </rPh>
    <rPh sb="5" eb="6">
      <t>ネン</t>
    </rPh>
    <rPh sb="7" eb="8">
      <t>ガツ</t>
    </rPh>
    <rPh sb="9" eb="10">
      <t>ニチ</t>
    </rPh>
    <rPh sb="10" eb="12">
      <t>イコウ</t>
    </rPh>
    <rPh sb="13" eb="15">
      <t>ケンチク</t>
    </rPh>
    <rPh sb="15" eb="17">
      <t>カクニン</t>
    </rPh>
    <rPh sb="18" eb="19">
      <t>オコ</t>
    </rPh>
    <rPh sb="21" eb="23">
      <t>タテモノ</t>
    </rPh>
    <rPh sb="25" eb="27">
      <t>ゲンザイ</t>
    </rPh>
    <rPh sb="28" eb="30">
      <t>タイシン</t>
    </rPh>
    <rPh sb="30" eb="32">
      <t>キジュン</t>
    </rPh>
    <rPh sb="33" eb="35">
      <t>テキゴウ</t>
    </rPh>
    <phoneticPr fontId="7"/>
  </si>
  <si>
    <t>→　Gまで入力して終了</t>
    <rPh sb="5" eb="7">
      <t>ニュウリョク</t>
    </rPh>
    <rPh sb="9" eb="11">
      <t>シュウリョウ</t>
    </rPh>
    <phoneticPr fontId="7"/>
  </si>
  <si>
    <t>Ｄ</t>
    <phoneticPr fontId="7"/>
  </si>
  <si>
    <t>Ｅ</t>
    <phoneticPr fontId="7"/>
  </si>
  <si>
    <t>階建</t>
    <rPh sb="0" eb="1">
      <t>カイ</t>
    </rPh>
    <rPh sb="1" eb="2">
      <t>ダテ</t>
    </rPh>
    <phoneticPr fontId="7"/>
  </si>
  <si>
    <t>（ビル一室等使用の場合は、当該建物総階数）</t>
  </si>
  <si>
    <t>Ｆ</t>
    <phoneticPr fontId="7"/>
  </si>
  <si>
    <t>施設面積</t>
    <rPh sb="0" eb="2">
      <t>シセツ</t>
    </rPh>
    <rPh sb="2" eb="4">
      <t>メンセキ</t>
    </rPh>
    <phoneticPr fontId="7"/>
  </si>
  <si>
    <t xml:space="preserve">㎡ </t>
    <phoneticPr fontId="7"/>
  </si>
  <si>
    <t>建物総面積</t>
    <rPh sb="0" eb="2">
      <t>タテモノ</t>
    </rPh>
    <rPh sb="2" eb="5">
      <t>ソウメンセキ</t>
    </rPh>
    <phoneticPr fontId="7"/>
  </si>
  <si>
    <t>Ｇ</t>
    <phoneticPr fontId="7"/>
  </si>
  <si>
    <t>　増改築の有無　</t>
    <phoneticPr fontId="7"/>
  </si>
  <si>
    <t>有（　　　年　　　月）</t>
    <phoneticPr fontId="3"/>
  </si>
  <si>
    <t>・</t>
    <phoneticPr fontId="3"/>
  </si>
  <si>
    <t>無</t>
    <rPh sb="0" eb="1">
      <t>ナシ</t>
    </rPh>
    <phoneticPr fontId="3"/>
  </si>
  <si>
    <t>④</t>
    <phoneticPr fontId="7"/>
  </si>
  <si>
    <t>　実施日：</t>
    <rPh sb="1" eb="3">
      <t>ジッシ</t>
    </rPh>
    <rPh sb="3" eb="4">
      <t>ヒ</t>
    </rPh>
    <phoneticPr fontId="7"/>
  </si>
  <si>
    <t>※Ｉｗ値（木造）・Ｉｓ値（非木造）は、階ごと等複数算出されている場合、全ての値を記載してください。</t>
    <rPh sb="3" eb="4">
      <t>チ</t>
    </rPh>
    <rPh sb="5" eb="7">
      <t>モクゾウ</t>
    </rPh>
    <rPh sb="13" eb="14">
      <t>ヒ</t>
    </rPh>
    <rPh sb="14" eb="16">
      <t>モクゾウ</t>
    </rPh>
    <rPh sb="19" eb="20">
      <t>カイ</t>
    </rPh>
    <rPh sb="22" eb="23">
      <t>トウ</t>
    </rPh>
    <rPh sb="23" eb="25">
      <t>フクスウ</t>
    </rPh>
    <rPh sb="25" eb="27">
      <t>サンシュツ</t>
    </rPh>
    <rPh sb="32" eb="34">
      <t>バアイ</t>
    </rPh>
    <rPh sb="35" eb="36">
      <t>スベ</t>
    </rPh>
    <rPh sb="38" eb="39">
      <t>アタイ</t>
    </rPh>
    <rPh sb="40" eb="42">
      <t>キサイ</t>
    </rPh>
    <phoneticPr fontId="7"/>
  </si>
  <si>
    <t>　Ｉｗ値・Ｉｓ値：</t>
    <rPh sb="3" eb="4">
      <t>チ</t>
    </rPh>
    <rPh sb="7" eb="8">
      <t>チ</t>
    </rPh>
    <phoneticPr fontId="7"/>
  </si>
  <si>
    <t>→　⑤へ</t>
    <phoneticPr fontId="7"/>
  </si>
  <si>
    <t>→　⑥へ</t>
    <phoneticPr fontId="7"/>
  </si>
  <si>
    <t>⇒裏面へ</t>
    <rPh sb="1" eb="3">
      <t>ウラメン</t>
    </rPh>
    <phoneticPr fontId="7"/>
  </si>
  <si>
    <t>⑤</t>
    <phoneticPr fontId="7"/>
  </si>
  <si>
    <t>　耐震診断の結果、耐震化は不要</t>
    <phoneticPr fontId="7"/>
  </si>
  <si>
    <t>　　（全ての階において、木造:Ｉｗ値１．1以上、非木造：Ｉｓ値０．7以上）</t>
    <rPh sb="3" eb="4">
      <t>スベ</t>
    </rPh>
    <rPh sb="6" eb="7">
      <t>カイ</t>
    </rPh>
    <rPh sb="12" eb="14">
      <t>モクゾウ</t>
    </rPh>
    <rPh sb="17" eb="18">
      <t>チ</t>
    </rPh>
    <rPh sb="21" eb="23">
      <t>イジョウ</t>
    </rPh>
    <rPh sb="24" eb="25">
      <t>ヒ</t>
    </rPh>
    <rPh sb="25" eb="27">
      <t>モクゾウ</t>
    </rPh>
    <rPh sb="30" eb="31">
      <t>チ</t>
    </rPh>
    <rPh sb="34" eb="36">
      <t>イジョウ</t>
    </rPh>
    <phoneticPr fontId="7"/>
  </si>
  <si>
    <t>→　終了</t>
    <rPh sb="2" eb="4">
      <t>シュウリョウ</t>
    </rPh>
    <phoneticPr fontId="7"/>
  </si>
  <si>
    <t>　耐震診断の結果、耐震化が必要（いずれかの階で、Iw値が1.1未満又はIs値0.7未満）</t>
    <rPh sb="13" eb="15">
      <t>ヒツヨウ</t>
    </rPh>
    <rPh sb="21" eb="22">
      <t>カイ</t>
    </rPh>
    <rPh sb="26" eb="27">
      <t>チ</t>
    </rPh>
    <rPh sb="31" eb="33">
      <t>ミマン</t>
    </rPh>
    <rPh sb="33" eb="34">
      <t>マタ</t>
    </rPh>
    <rPh sb="37" eb="38">
      <t>アタイ</t>
    </rPh>
    <rPh sb="41" eb="43">
      <t>ミマン</t>
    </rPh>
    <phoneticPr fontId="7"/>
  </si>
  <si>
    <t>1．改修済み</t>
    <rPh sb="2" eb="4">
      <t>カイシュウ</t>
    </rPh>
    <rPh sb="4" eb="5">
      <t>ズ</t>
    </rPh>
    <phoneticPr fontId="7"/>
  </si>
  <si>
    <t>2．改修中</t>
    <rPh sb="2" eb="5">
      <t>カイシュウチュウ</t>
    </rPh>
    <phoneticPr fontId="7"/>
  </si>
  <si>
    <t>3．平成２５年度の間に耐震改修終了予定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7"/>
  </si>
  <si>
    <t>：</t>
    <phoneticPr fontId="7"/>
  </si>
  <si>
    <t>ア.　地方自治体において、耐震工事経費確保困難</t>
    <phoneticPr fontId="7"/>
  </si>
  <si>
    <t>イ.　法人において、耐震工事経費確保困難</t>
  </si>
  <si>
    <t>ウ.　改築のための土地確保が困難</t>
    <rPh sb="3" eb="5">
      <t>カイチク</t>
    </rPh>
    <rPh sb="9" eb="11">
      <t>トチ</t>
    </rPh>
    <rPh sb="11" eb="13">
      <t>カクホ</t>
    </rPh>
    <rPh sb="14" eb="16">
      <t>コンナン</t>
    </rPh>
    <phoneticPr fontId="7"/>
  </si>
  <si>
    <t>エ.　関係者間の調整が困難</t>
    <rPh sb="3" eb="6">
      <t>カンケイシャ</t>
    </rPh>
    <rPh sb="6" eb="7">
      <t>カン</t>
    </rPh>
    <rPh sb="8" eb="10">
      <t>チョウセイ</t>
    </rPh>
    <rPh sb="11" eb="13">
      <t>コンナン</t>
    </rPh>
    <phoneticPr fontId="7"/>
  </si>
  <si>
    <t>オ.　平成２６年度以降、改修予定</t>
    <rPh sb="3" eb="5">
      <t>ヘイセイ</t>
    </rPh>
    <rPh sb="7" eb="9">
      <t>ネンド</t>
    </rPh>
    <rPh sb="9" eb="11">
      <t>イコウ</t>
    </rPh>
    <rPh sb="12" eb="14">
      <t>カイシュウ</t>
    </rPh>
    <rPh sb="14" eb="16">
      <t>ヨテイ</t>
    </rPh>
    <phoneticPr fontId="7"/>
  </si>
  <si>
    <t>（実施時期：</t>
    <phoneticPr fontId="7"/>
  </si>
  <si>
    <t>月）</t>
    <rPh sb="0" eb="1">
      <t>ゲツ</t>
    </rPh>
    <phoneticPr fontId="3"/>
  </si>
  <si>
    <t>カ.　施設が休止中若しくは現在、使用されていない</t>
    <rPh sb="3" eb="5">
      <t>シセツ</t>
    </rPh>
    <rPh sb="6" eb="9">
      <t>キュウシチュウ</t>
    </rPh>
    <rPh sb="9" eb="10">
      <t>モ</t>
    </rPh>
    <rPh sb="13" eb="15">
      <t>ゲンザイ</t>
    </rPh>
    <rPh sb="16" eb="18">
      <t>シヨウ</t>
    </rPh>
    <phoneticPr fontId="7"/>
  </si>
  <si>
    <t>キ.　既に耐震工事済み</t>
    <rPh sb="3" eb="4">
      <t>スデ</t>
    </rPh>
    <rPh sb="5" eb="7">
      <t>タイシン</t>
    </rPh>
    <rPh sb="7" eb="9">
      <t>コウジ</t>
    </rPh>
    <rPh sb="9" eb="10">
      <t>ズ</t>
    </rPh>
    <phoneticPr fontId="7"/>
  </si>
  <si>
    <t>ク.　その他</t>
    <rPh sb="5" eb="6">
      <t>タ</t>
    </rPh>
    <phoneticPr fontId="7"/>
  </si>
  <si>
    <t>　具体的に　：　　　　　　　　　　　　　　　　</t>
    <rPh sb="1" eb="4">
      <t>グタイテキ</t>
    </rPh>
    <phoneticPr fontId="7"/>
  </si>
  <si>
    <t>⑥</t>
    <phoneticPr fontId="7"/>
  </si>
  <si>
    <t>1．改修中</t>
    <rPh sb="2" eb="5">
      <t>カイシュウチュウ</t>
    </rPh>
    <phoneticPr fontId="7"/>
  </si>
  <si>
    <t>2．平成２５年度の間に耐震改修終了予定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7"/>
  </si>
  <si>
    <t>3．診断予定　（実施時期：</t>
    <rPh sb="2" eb="4">
      <t>シンダン</t>
    </rPh>
    <rPh sb="4" eb="6">
      <t>ヨテイ</t>
    </rPh>
    <rPh sb="8" eb="10">
      <t>ジッシ</t>
    </rPh>
    <rPh sb="10" eb="12">
      <t>ジキ</t>
    </rPh>
    <phoneticPr fontId="7"/>
  </si>
  <si>
    <t>4．廃止予定　（廃止時期：</t>
    <rPh sb="2" eb="4">
      <t>ハイシ</t>
    </rPh>
    <rPh sb="4" eb="6">
      <t>ヨテイ</t>
    </rPh>
    <rPh sb="8" eb="10">
      <t>ハイシ</t>
    </rPh>
    <rPh sb="10" eb="12">
      <t>ジキ</t>
    </rPh>
    <phoneticPr fontId="7"/>
  </si>
  <si>
    <t>5．上記以外</t>
    <rPh sb="2" eb="4">
      <t>ジョウキ</t>
    </rPh>
    <rPh sb="4" eb="6">
      <t>イガイ</t>
    </rPh>
    <phoneticPr fontId="7"/>
  </si>
  <si>
    <t>ア.　地方自治体において、耐震工事経費確保困難</t>
    <rPh sb="3" eb="5">
      <t>チホウ</t>
    </rPh>
    <rPh sb="5" eb="8">
      <t>ジチタイ</t>
    </rPh>
    <rPh sb="13" eb="15">
      <t>タイシン</t>
    </rPh>
    <rPh sb="15" eb="17">
      <t>コウジ</t>
    </rPh>
    <rPh sb="17" eb="19">
      <t>ケイヒ</t>
    </rPh>
    <rPh sb="19" eb="21">
      <t>カクホ</t>
    </rPh>
    <rPh sb="21" eb="23">
      <t>コンナン</t>
    </rPh>
    <phoneticPr fontId="7"/>
  </si>
  <si>
    <t>イ.　法人において、耐震工事経費確保困難</t>
    <rPh sb="3" eb="5">
      <t>ホウジン</t>
    </rPh>
    <rPh sb="10" eb="12">
      <t>タイシン</t>
    </rPh>
    <rPh sb="12" eb="14">
      <t>コウジ</t>
    </rPh>
    <rPh sb="14" eb="16">
      <t>ケイヒ</t>
    </rPh>
    <rPh sb="16" eb="18">
      <t>カクホ</t>
    </rPh>
    <rPh sb="18" eb="20">
      <t>コンナン</t>
    </rPh>
    <phoneticPr fontId="7"/>
  </si>
  <si>
    <t>（実施時期</t>
    <phoneticPr fontId="7"/>
  </si>
  <si>
    <t>　（別表）</t>
  </si>
  <si>
    <t>施設種別一覧</t>
  </si>
  <si>
    <t>障害福祉サービス事業所（療養介護を実施する事業所）</t>
    <phoneticPr fontId="3"/>
  </si>
  <si>
    <t>障害福祉サービス事業所（生活介護を実施する事業所）</t>
    <phoneticPr fontId="3"/>
  </si>
  <si>
    <t>障害福祉サービス事業所（短期入所を実施する事業所）</t>
    <phoneticPr fontId="3"/>
  </si>
  <si>
    <t>障害福祉サービス事業所（自立訓練(機能訓練)を実施する事業所）</t>
    <phoneticPr fontId="3"/>
  </si>
  <si>
    <t>障害福祉サービス事業所（自立訓練(生活訓練)を実施する事業所）</t>
    <phoneticPr fontId="3"/>
  </si>
  <si>
    <t>障害福祉サービス事業所（宿泊型自立訓練を実施する事業所）</t>
    <phoneticPr fontId="3"/>
  </si>
  <si>
    <t>障害福祉サービス事業所（就労移行支援を実施する事業所）</t>
    <phoneticPr fontId="3"/>
  </si>
  <si>
    <t>障害福祉サービス事業所（就労継続支援(Ａ型)を実施する事業所）</t>
    <phoneticPr fontId="3"/>
  </si>
  <si>
    <t>障害福祉サービス事業所（就労継続支援(Ｂ型)を実施する事業所）</t>
    <phoneticPr fontId="3"/>
  </si>
  <si>
    <t>障害者支援施設（生活介護又は自立訓練を行うものに限る）</t>
    <phoneticPr fontId="3"/>
  </si>
  <si>
    <t>障害者支援施設（（２－１０）以外）</t>
    <phoneticPr fontId="3"/>
  </si>
  <si>
    <t>（旧児童デイサービスを実施していた事業所のうち）児童発達支援</t>
    <phoneticPr fontId="3"/>
  </si>
  <si>
    <t>（旧児童デイサービスを実施していた事業所のうち）放課後等デイサービス</t>
    <phoneticPr fontId="3"/>
  </si>
  <si>
    <t>補装具製作施設</t>
    <phoneticPr fontId="3"/>
  </si>
  <si>
    <t>盲導犬訓練施設</t>
    <phoneticPr fontId="3"/>
  </si>
  <si>
    <t>点字図書館</t>
    <phoneticPr fontId="3"/>
  </si>
  <si>
    <t>聴覚障害者情報提供施設</t>
    <phoneticPr fontId="3"/>
  </si>
  <si>
    <t>旧知的障害児施設（入所）</t>
    <phoneticPr fontId="3"/>
  </si>
  <si>
    <t>旧知的障害児通園施設（通所）</t>
    <phoneticPr fontId="3"/>
  </si>
  <si>
    <t>旧盲ろうあ児施設（入所）</t>
    <phoneticPr fontId="3"/>
  </si>
  <si>
    <t>旧難聴幼児通園施設（通所）</t>
    <phoneticPr fontId="3"/>
  </si>
  <si>
    <t>旧肢体不自由児施設（入所）</t>
    <phoneticPr fontId="3"/>
  </si>
  <si>
    <t>旧肢体不自由児通園施設（通所）</t>
    <phoneticPr fontId="3"/>
  </si>
  <si>
    <t>旧重症心身障害児施設（入所）</t>
    <phoneticPr fontId="3"/>
  </si>
  <si>
    <t>旧重症心身障害児（者）通園事業施設（通所）</t>
    <phoneticPr fontId="3"/>
  </si>
  <si>
    <t>福祉ホーム（身体・精神Ａ）</t>
    <phoneticPr fontId="3"/>
  </si>
  <si>
    <t>地域活動支援センター</t>
    <phoneticPr fontId="3"/>
  </si>
  <si>
    <t>盲人ホーム</t>
    <phoneticPr fontId="3"/>
  </si>
  <si>
    <t>　　　　　　　　届出者　氏名</t>
    <rPh sb="8" eb="10">
      <t>トドケデ</t>
    </rPh>
    <rPh sb="10" eb="11">
      <t>シャ</t>
    </rPh>
    <rPh sb="12" eb="14">
      <t>シメイ</t>
    </rPh>
    <phoneticPr fontId="7"/>
  </si>
  <si>
    <t>事業開始届</t>
    <rPh sb="0" eb="2">
      <t>ジギョウ</t>
    </rPh>
    <rPh sb="2" eb="4">
      <t>カイシ</t>
    </rPh>
    <rPh sb="4" eb="5">
      <t>トドケ</t>
    </rPh>
    <phoneticPr fontId="7"/>
  </si>
  <si>
    <t>このたび、標記の事業を開始しますので、下記により届け出ます。</t>
    <rPh sb="5" eb="7">
      <t>ヒョウキ</t>
    </rPh>
    <rPh sb="8" eb="10">
      <t>ジギョウ</t>
    </rPh>
    <rPh sb="11" eb="13">
      <t>カイシ</t>
    </rPh>
    <rPh sb="19" eb="21">
      <t>カキ</t>
    </rPh>
    <rPh sb="24" eb="25">
      <t>トド</t>
    </rPh>
    <rPh sb="26" eb="27">
      <t>デ</t>
    </rPh>
    <phoneticPr fontId="7"/>
  </si>
  <si>
    <t>選択下さい。</t>
    <rPh sb="0" eb="3">
      <t>センタククダ</t>
    </rPh>
    <phoneticPr fontId="3"/>
  </si>
  <si>
    <t>事業</t>
    <rPh sb="0" eb="2">
      <t>ジギョウ</t>
    </rPh>
    <phoneticPr fontId="7"/>
  </si>
  <si>
    <t>種類</t>
    <rPh sb="0" eb="2">
      <t>シュルイ</t>
    </rPh>
    <phoneticPr fontId="7"/>
  </si>
  <si>
    <t>児童発達支援・放課後等デイサービスの多機能</t>
    <rPh sb="0" eb="2">
      <t>ジドウ</t>
    </rPh>
    <rPh sb="2" eb="4">
      <t>ハッタツ</t>
    </rPh>
    <rPh sb="4" eb="6">
      <t>シエン</t>
    </rPh>
    <rPh sb="7" eb="10">
      <t>ホウカゴ</t>
    </rPh>
    <rPh sb="10" eb="11">
      <t>トウ</t>
    </rPh>
    <rPh sb="18" eb="21">
      <t>タキノウ</t>
    </rPh>
    <phoneticPr fontId="3"/>
  </si>
  <si>
    <t>内容</t>
    <rPh sb="0" eb="2">
      <t>ナイヨウ</t>
    </rPh>
    <phoneticPr fontId="7"/>
  </si>
  <si>
    <t>経営者</t>
    <rPh sb="0" eb="3">
      <t>ケイエイシャ</t>
    </rPh>
    <phoneticPr fontId="7"/>
  </si>
  <si>
    <t>児童発達支援・保育所等訪問支援の多機能</t>
    <rPh sb="0" eb="2">
      <t>ジドウ</t>
    </rPh>
    <rPh sb="2" eb="4">
      <t>ハッタツ</t>
    </rPh>
    <rPh sb="4" eb="6">
      <t>シエン</t>
    </rPh>
    <rPh sb="7" eb="9">
      <t>ホイク</t>
    </rPh>
    <rPh sb="9" eb="10">
      <t>ショ</t>
    </rPh>
    <rPh sb="10" eb="11">
      <t>トウ</t>
    </rPh>
    <rPh sb="11" eb="13">
      <t>ホウモン</t>
    </rPh>
    <rPh sb="13" eb="15">
      <t>シエン</t>
    </rPh>
    <rPh sb="16" eb="19">
      <t>タキノウ</t>
    </rPh>
    <phoneticPr fontId="3"/>
  </si>
  <si>
    <t>放課後等デイサービス・保育所等訪問支援の多機能</t>
    <rPh sb="0" eb="4">
      <t>ホウカゴトウ</t>
    </rPh>
    <rPh sb="11" eb="13">
      <t>ホイク</t>
    </rPh>
    <rPh sb="13" eb="14">
      <t>ショ</t>
    </rPh>
    <rPh sb="14" eb="15">
      <t>トウ</t>
    </rPh>
    <rPh sb="15" eb="17">
      <t>ホウモン</t>
    </rPh>
    <rPh sb="17" eb="19">
      <t>シエン</t>
    </rPh>
    <rPh sb="20" eb="23">
      <t>タキノウ</t>
    </rPh>
    <phoneticPr fontId="3"/>
  </si>
  <si>
    <t>(郵便番号</t>
    <rPh sb="1" eb="5">
      <t>ユウビンバンゴウ</t>
    </rPh>
    <phoneticPr fontId="3"/>
  </si>
  <si>
    <t>ー</t>
    <phoneticPr fontId="3"/>
  </si>
  <si>
    <t>児童発達支援・放課後等デイサービス・保育所等訪問支援の多機能</t>
    <rPh sb="27" eb="30">
      <t>タキノウ</t>
    </rPh>
    <phoneticPr fontId="3"/>
  </si>
  <si>
    <t>児童発達支援・放課後等デイサービス・保育所等訪問支援・居宅訪問型児童発達支援の多機能</t>
    <rPh sb="0" eb="2">
      <t>ジドウ</t>
    </rPh>
    <rPh sb="2" eb="4">
      <t>ハッタツ</t>
    </rPh>
    <rPh sb="4" eb="6">
      <t>シエン</t>
    </rPh>
    <rPh sb="7" eb="11">
      <t>ホウカゴトウ</t>
    </rPh>
    <rPh sb="18" eb="20">
      <t>ホイク</t>
    </rPh>
    <rPh sb="20" eb="21">
      <t>ショ</t>
    </rPh>
    <rPh sb="21" eb="22">
      <t>トウ</t>
    </rPh>
    <rPh sb="22" eb="24">
      <t>ホウモン</t>
    </rPh>
    <rPh sb="24" eb="26">
      <t>シエン</t>
    </rPh>
    <rPh sb="27" eb="29">
      <t>キョタク</t>
    </rPh>
    <rPh sb="29" eb="31">
      <t>ホウモン</t>
    </rPh>
    <rPh sb="31" eb="32">
      <t>ガタ</t>
    </rPh>
    <rPh sb="32" eb="34">
      <t>ジドウ</t>
    </rPh>
    <rPh sb="34" eb="36">
      <t>ハッタツ</t>
    </rPh>
    <rPh sb="36" eb="38">
      <t>シエン</t>
    </rPh>
    <rPh sb="39" eb="42">
      <t>タキノウ</t>
    </rPh>
    <phoneticPr fontId="3"/>
  </si>
  <si>
    <t>児童発達支援・居宅訪問型児童発達支援の多機能</t>
    <rPh sb="0" eb="2">
      <t>ジドウ</t>
    </rPh>
    <rPh sb="2" eb="4">
      <t>ハッタツ</t>
    </rPh>
    <rPh sb="4" eb="6">
      <t>シエン</t>
    </rPh>
    <rPh sb="7" eb="9">
      <t>キョタク</t>
    </rPh>
    <rPh sb="9" eb="11">
      <t>ホウモン</t>
    </rPh>
    <rPh sb="11" eb="12">
      <t>ガタ</t>
    </rPh>
    <rPh sb="12" eb="14">
      <t>ジドウ</t>
    </rPh>
    <rPh sb="14" eb="16">
      <t>ハッタツ</t>
    </rPh>
    <rPh sb="16" eb="18">
      <t>シエン</t>
    </rPh>
    <rPh sb="19" eb="22">
      <t>タキノウ</t>
    </rPh>
    <phoneticPr fontId="3"/>
  </si>
  <si>
    <t>条例、定款その他の基本約款</t>
    <rPh sb="0" eb="2">
      <t>ジョウレイ</t>
    </rPh>
    <rPh sb="3" eb="5">
      <t>テイカン</t>
    </rPh>
    <rPh sb="7" eb="8">
      <t>タ</t>
    </rPh>
    <rPh sb="9" eb="11">
      <t>キホン</t>
    </rPh>
    <rPh sb="11" eb="13">
      <t>ヤッカン</t>
    </rPh>
    <phoneticPr fontId="7"/>
  </si>
  <si>
    <t>別紙のとおり</t>
    <rPh sb="0" eb="2">
      <t>ベッシ</t>
    </rPh>
    <phoneticPr fontId="7"/>
  </si>
  <si>
    <t>保育所等訪問支援・居宅訪問型児童発達支援の多機能</t>
    <rPh sb="0" eb="2">
      <t>ホイク</t>
    </rPh>
    <rPh sb="2" eb="3">
      <t>ショ</t>
    </rPh>
    <rPh sb="3" eb="4">
      <t>トウ</t>
    </rPh>
    <rPh sb="4" eb="6">
      <t>ホウモン</t>
    </rPh>
    <rPh sb="6" eb="8">
      <t>シエン</t>
    </rPh>
    <rPh sb="9" eb="11">
      <t>キョタク</t>
    </rPh>
    <rPh sb="11" eb="13">
      <t>ホウモン</t>
    </rPh>
    <rPh sb="13" eb="14">
      <t>ガタ</t>
    </rPh>
    <rPh sb="14" eb="16">
      <t>ジドウ</t>
    </rPh>
    <rPh sb="16" eb="18">
      <t>ハッタツ</t>
    </rPh>
    <rPh sb="18" eb="20">
      <t>シエン</t>
    </rPh>
    <rPh sb="21" eb="24">
      <t>タキノウ</t>
    </rPh>
    <phoneticPr fontId="3"/>
  </si>
  <si>
    <t>職員の職種</t>
    <rPh sb="0" eb="2">
      <t>ショクイン</t>
    </rPh>
    <rPh sb="3" eb="5">
      <t>ショクシュ</t>
    </rPh>
    <phoneticPr fontId="7"/>
  </si>
  <si>
    <t>職員の定数</t>
    <rPh sb="0" eb="2">
      <t>ショクイン</t>
    </rPh>
    <rPh sb="3" eb="5">
      <t>テイスウ</t>
    </rPh>
    <phoneticPr fontId="7"/>
  </si>
  <si>
    <t>管理者</t>
    <rPh sb="0" eb="3">
      <t>カンリシャ</t>
    </rPh>
    <phoneticPr fontId="7"/>
  </si>
  <si>
    <t>事業所運営・管理の統括</t>
    <rPh sb="0" eb="3">
      <t>ジギョウショ</t>
    </rPh>
    <rPh sb="3" eb="5">
      <t>ウンエイ</t>
    </rPh>
    <rPh sb="6" eb="8">
      <t>カンリ</t>
    </rPh>
    <rPh sb="9" eb="11">
      <t>トウカツ</t>
    </rPh>
    <phoneticPr fontId="7"/>
  </si>
  <si>
    <t>人</t>
    <rPh sb="0" eb="1">
      <t>ニン</t>
    </rPh>
    <phoneticPr fontId="7"/>
  </si>
  <si>
    <t>人）</t>
    <rPh sb="0" eb="1">
      <t>ニン</t>
    </rPh>
    <phoneticPr fontId="7"/>
  </si>
  <si>
    <t>利用者の処遇に関する計画</t>
    <rPh sb="0" eb="3">
      <t>リヨウシャ</t>
    </rPh>
    <rPh sb="4" eb="6">
      <t>ショグウ</t>
    </rPh>
    <rPh sb="7" eb="8">
      <t>カン</t>
    </rPh>
    <rPh sb="10" eb="12">
      <t>ケイカク</t>
    </rPh>
    <phoneticPr fontId="7"/>
  </si>
  <si>
    <t>児童指導員・保育士</t>
    <rPh sb="0" eb="2">
      <t>ジドウ</t>
    </rPh>
    <rPh sb="2" eb="5">
      <t>シドウイン</t>
    </rPh>
    <rPh sb="6" eb="9">
      <t>ホイクシ</t>
    </rPh>
    <phoneticPr fontId="7"/>
  </si>
  <si>
    <t>利用者への指導・支援</t>
    <rPh sb="0" eb="3">
      <t>リヨウシャ</t>
    </rPh>
    <rPh sb="5" eb="7">
      <t>シドウ</t>
    </rPh>
    <rPh sb="8" eb="10">
      <t>シエン</t>
    </rPh>
    <phoneticPr fontId="7"/>
  </si>
  <si>
    <t>機能訓練担当職員</t>
    <rPh sb="0" eb="2">
      <t>キノウ</t>
    </rPh>
    <rPh sb="2" eb="4">
      <t>クンレン</t>
    </rPh>
    <rPh sb="4" eb="6">
      <t>タントウ</t>
    </rPh>
    <rPh sb="6" eb="8">
      <t>ショクイン</t>
    </rPh>
    <phoneticPr fontId="7"/>
  </si>
  <si>
    <t>日常生活を営むのに必要な機能訓練を行う</t>
    <rPh sb="0" eb="2">
      <t>ニチジョウ</t>
    </rPh>
    <rPh sb="2" eb="4">
      <t>セイカツ</t>
    </rPh>
    <rPh sb="5" eb="6">
      <t>イトナ</t>
    </rPh>
    <rPh sb="9" eb="11">
      <t>ヒツヨウ</t>
    </rPh>
    <rPh sb="12" eb="14">
      <t>キノウ</t>
    </rPh>
    <rPh sb="14" eb="16">
      <t>クンレン</t>
    </rPh>
    <rPh sb="17" eb="18">
      <t>オコナ</t>
    </rPh>
    <phoneticPr fontId="7"/>
  </si>
  <si>
    <t>利用委児童の体調確認・医療的ケアの実施</t>
    <rPh sb="0" eb="2">
      <t>リヨウ</t>
    </rPh>
    <rPh sb="2" eb="3">
      <t>イ</t>
    </rPh>
    <rPh sb="3" eb="5">
      <t>ジドウ</t>
    </rPh>
    <rPh sb="6" eb="8">
      <t>タイチョウ</t>
    </rPh>
    <rPh sb="8" eb="10">
      <t>カクニン</t>
    </rPh>
    <rPh sb="11" eb="14">
      <t>イリョウテキ</t>
    </rPh>
    <rPh sb="17" eb="19">
      <t>ジッシ</t>
    </rPh>
    <phoneticPr fontId="7"/>
  </si>
  <si>
    <t>医師</t>
    <rPh sb="0" eb="2">
      <t>イシ</t>
    </rPh>
    <phoneticPr fontId="7"/>
  </si>
  <si>
    <t>利用児童の体調確認および助言・指導</t>
    <rPh sb="0" eb="2">
      <t>リヨウ</t>
    </rPh>
    <rPh sb="2" eb="4">
      <t>ジドウ</t>
    </rPh>
    <rPh sb="5" eb="7">
      <t>タイチョウ</t>
    </rPh>
    <rPh sb="7" eb="9">
      <t>カクニン</t>
    </rPh>
    <rPh sb="12" eb="14">
      <t>ジョゲン</t>
    </rPh>
    <rPh sb="15" eb="17">
      <t>シドウ</t>
    </rPh>
    <phoneticPr fontId="7"/>
  </si>
  <si>
    <t>訪問支援員</t>
    <rPh sb="0" eb="2">
      <t>ホウモン</t>
    </rPh>
    <rPh sb="2" eb="4">
      <t>シエン</t>
    </rPh>
    <rPh sb="4" eb="5">
      <t>イン</t>
    </rPh>
    <phoneticPr fontId="7"/>
  </si>
  <si>
    <t>居宅または保育所等を訪問し、集団生活への適応のために必要な直接支援および間接支援を行う</t>
    <rPh sb="0" eb="2">
      <t>キョタク</t>
    </rPh>
    <rPh sb="5" eb="7">
      <t>ホイク</t>
    </rPh>
    <rPh sb="7" eb="8">
      <t>ショ</t>
    </rPh>
    <rPh sb="8" eb="9">
      <t>トウ</t>
    </rPh>
    <rPh sb="10" eb="12">
      <t>ホウモン</t>
    </rPh>
    <rPh sb="14" eb="16">
      <t>シュウダン</t>
    </rPh>
    <rPh sb="16" eb="18">
      <t>セイカツ</t>
    </rPh>
    <rPh sb="20" eb="22">
      <t>テキオウ</t>
    </rPh>
    <rPh sb="26" eb="28">
      <t>ヒツヨウ</t>
    </rPh>
    <rPh sb="29" eb="31">
      <t>チョクセツ</t>
    </rPh>
    <rPh sb="31" eb="33">
      <t>シエン</t>
    </rPh>
    <rPh sb="36" eb="38">
      <t>カンセツ</t>
    </rPh>
    <rPh sb="38" eb="40">
      <t>シエン</t>
    </rPh>
    <rPh sb="41" eb="42">
      <t>オコナ</t>
    </rPh>
    <phoneticPr fontId="7"/>
  </si>
  <si>
    <t>人</t>
    <phoneticPr fontId="7"/>
  </si>
  <si>
    <t>主な職員の氏名及び経歴</t>
    <rPh sb="0" eb="1">
      <t>オモ</t>
    </rPh>
    <rPh sb="2" eb="4">
      <t>ショクイン</t>
    </rPh>
    <rPh sb="5" eb="7">
      <t>シメイ</t>
    </rPh>
    <rPh sb="7" eb="8">
      <t>オヨ</t>
    </rPh>
    <rPh sb="9" eb="11">
      <t>ケイレキ</t>
    </rPh>
    <phoneticPr fontId="7"/>
  </si>
  <si>
    <t>事業を行おうとする区域</t>
    <rPh sb="0" eb="2">
      <t>ジギョウ</t>
    </rPh>
    <rPh sb="3" eb="4">
      <t>オコナ</t>
    </rPh>
    <rPh sb="9" eb="11">
      <t>クイキ</t>
    </rPh>
    <phoneticPr fontId="7"/>
  </si>
  <si>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7"/>
  </si>
  <si>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7"/>
  </si>
  <si>
    <t>名称</t>
    <rPh sb="0" eb="2">
      <t>メイショウ</t>
    </rPh>
    <phoneticPr fontId="7"/>
  </si>
  <si>
    <t>人</t>
    <rPh sb="0" eb="1">
      <t>ニン</t>
    </rPh>
    <phoneticPr fontId="3"/>
  </si>
  <si>
    <t>事業開始予定年月日</t>
    <rPh sb="0" eb="2">
      <t>ジギョウ</t>
    </rPh>
    <rPh sb="2" eb="4">
      <t>カイシ</t>
    </rPh>
    <rPh sb="4" eb="6">
      <t>ヨテイ</t>
    </rPh>
    <rPh sb="6" eb="9">
      <t>ネンガッピ</t>
    </rPh>
    <phoneticPr fontId="7"/>
  </si>
  <si>
    <t>収支予算書及び事業計画書</t>
    <rPh sb="0" eb="2">
      <t>シュウシ</t>
    </rPh>
    <rPh sb="2" eb="5">
      <t>ヨサンショ</t>
    </rPh>
    <rPh sb="5" eb="6">
      <t>オヨ</t>
    </rPh>
    <rPh sb="7" eb="9">
      <t>ジギョウ</t>
    </rPh>
    <rPh sb="9" eb="12">
      <t>ケイカクショ</t>
    </rPh>
    <phoneticPr fontId="7"/>
  </si>
  <si>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7"/>
  </si>
  <si>
    <t>別紙のとおり</t>
    <phoneticPr fontId="7"/>
  </si>
  <si>
    <t>Ｅメールアドレスの登録　（情報提供用・ＷＡＭ　ＮＥＴ登録用）</t>
    <phoneticPr fontId="7"/>
  </si>
  <si>
    <t>Ｅメールアドレス</t>
    <phoneticPr fontId="7"/>
  </si>
  <si>
    <t>目　的</t>
    <rPh sb="0" eb="1">
      <t>メ</t>
    </rPh>
    <rPh sb="2" eb="3">
      <t>テキ</t>
    </rPh>
    <phoneticPr fontId="7"/>
  </si>
  <si>
    <t>【１】事業所</t>
    <phoneticPr fontId="7"/>
  </si>
  <si>
    <t>国からの通知等（例：報酬改定など）の情報提供用</t>
    <rPh sb="22" eb="23">
      <t>ヨウ</t>
    </rPh>
    <phoneticPr fontId="7"/>
  </si>
  <si>
    <t>【２】法人</t>
    <rPh sb="3" eb="5">
      <t>ホウジン</t>
    </rPh>
    <phoneticPr fontId="7"/>
  </si>
  <si>
    <t>ＷＡＭ　ＮＥＴへの登録用</t>
    <rPh sb="9" eb="11">
      <t>トウロク</t>
    </rPh>
    <rPh sb="11" eb="12">
      <t>ヨウ</t>
    </rPh>
    <phoneticPr fontId="7"/>
  </si>
  <si>
    <t>★既に情報公表制度に登録済の法人は法人のＥメールアドレスの登録は不要です。</t>
    <phoneticPr fontId="7"/>
  </si>
  <si>
    <t>※ご注意※</t>
    <rPh sb="2" eb="4">
      <t>チュウイ</t>
    </rPh>
    <phoneticPr fontId="7"/>
  </si>
  <si>
    <t>【１】</t>
    <phoneticPr fontId="7"/>
  </si>
  <si>
    <t>指定年月日</t>
    <rPh sb="0" eb="2">
      <t>シテイ</t>
    </rPh>
    <rPh sb="2" eb="5">
      <t>ネンガッピ</t>
    </rPh>
    <phoneticPr fontId="7"/>
  </si>
  <si>
    <t>事業種別</t>
    <rPh sb="0" eb="2">
      <t>ジギョウ</t>
    </rPh>
    <rPh sb="2" eb="3">
      <t>シュ</t>
    </rPh>
    <rPh sb="3" eb="4">
      <t>ベツ</t>
    </rPh>
    <phoneticPr fontId="7"/>
  </si>
  <si>
    <t>【２】</t>
    <phoneticPr fontId="7"/>
  </si>
  <si>
    <t>166-8570</t>
  </si>
  <si>
    <t>東京都杉並区阿佐谷南一丁目15番1号</t>
  </si>
  <si>
    <t>杉並区役所　※建物名等なければ入力不要です。</t>
  </si>
  <si>
    <t>杉並区</t>
  </si>
  <si>
    <t>スギナミク</t>
  </si>
  <si>
    <t>03-0000-0000　※記載例です。法人の電話番号を入力してください。</t>
  </si>
  <si>
    <t>03-0000-0000（記載例）</t>
  </si>
  <si>
    <t>example@example.jp（記載例）</t>
  </si>
  <si>
    <t>スギナミ　タロウ</t>
  </si>
  <si>
    <t>杉並　太郎</t>
  </si>
  <si>
    <t>杉並区長殿</t>
  </si>
  <si>
    <t>　（受付時間：区の開庁時間に準じます。）</t>
  </si>
  <si>
    <t>　　杉並区長　　殿</t>
  </si>
  <si>
    <r>
      <t>　本シートの</t>
    </r>
    <r>
      <rPr>
        <b/>
        <u/>
        <sz val="11"/>
        <color theme="1"/>
        <rFont val="ＭＳ Ｐ明朝"/>
        <family val="1"/>
        <charset val="128"/>
      </rPr>
      <t>黄色セル</t>
    </r>
    <r>
      <rPr>
        <sz val="11"/>
        <color theme="1"/>
        <rFont val="ＭＳ Ｐ明朝"/>
        <family val="1"/>
        <charset val="128"/>
      </rPr>
      <t>に必要項目を入力することで、関係様式に必要な基礎情報が自動で記載されます。
　一部、個別のセルに入力を行う必要もございます。各シートを確認の上、個別に入力が必要な箇所につきましても、忘れずにご入力ください。フリガナの箇所は必要に応じて、適宜手入力でご修正ください。</t>
    </r>
    <rPh sb="1" eb="2">
      <t>ホン</t>
    </rPh>
    <rPh sb="6" eb="8">
      <t>キイロ</t>
    </rPh>
    <rPh sb="11" eb="13">
      <t>ヒツヨウ</t>
    </rPh>
    <rPh sb="13" eb="15">
      <t>コウモク</t>
    </rPh>
    <rPh sb="16" eb="18">
      <t>ニュウリョク</t>
    </rPh>
    <rPh sb="24" eb="26">
      <t>カンケイ</t>
    </rPh>
    <rPh sb="26" eb="28">
      <t>ヨウシキ</t>
    </rPh>
    <rPh sb="29" eb="31">
      <t>ヒツヨウ</t>
    </rPh>
    <rPh sb="32" eb="34">
      <t>キソ</t>
    </rPh>
    <rPh sb="34" eb="36">
      <t>ジョウホウ</t>
    </rPh>
    <rPh sb="37" eb="39">
      <t>ジドウ</t>
    </rPh>
    <rPh sb="40" eb="42">
      <t>キサイ</t>
    </rPh>
    <rPh sb="49" eb="51">
      <t>イチブ</t>
    </rPh>
    <rPh sb="52" eb="54">
      <t>コベツ</t>
    </rPh>
    <rPh sb="58" eb="60">
      <t>ニュウリョク</t>
    </rPh>
    <rPh sb="61" eb="62">
      <t>オコナ</t>
    </rPh>
    <rPh sb="63" eb="65">
      <t>ヒツヨウ</t>
    </rPh>
    <rPh sb="72" eb="73">
      <t>カク</t>
    </rPh>
    <rPh sb="77" eb="79">
      <t>カクニン</t>
    </rPh>
    <rPh sb="80" eb="81">
      <t>ウエ</t>
    </rPh>
    <rPh sb="82" eb="84">
      <t>コベツ</t>
    </rPh>
    <rPh sb="85" eb="87">
      <t>ニュウリョク</t>
    </rPh>
    <rPh sb="88" eb="90">
      <t>ヒツヨウ</t>
    </rPh>
    <rPh sb="91" eb="93">
      <t>カショ</t>
    </rPh>
    <phoneticPr fontId="7"/>
  </si>
  <si>
    <t>指定障害児通所支援事業所</t>
    <rPh sb="0" eb="2">
      <t>シテイ</t>
    </rPh>
    <rPh sb="2" eb="5">
      <t>ショウガイジ</t>
    </rPh>
    <rPh sb="5" eb="7">
      <t>ツウショ</t>
    </rPh>
    <rPh sb="7" eb="9">
      <t>シエン</t>
    </rPh>
    <rPh sb="9" eb="11">
      <t>ジギョウ</t>
    </rPh>
    <rPh sb="11" eb="12">
      <t>ショ</t>
    </rPh>
    <phoneticPr fontId="1"/>
  </si>
  <si>
    <t>指定予定年月日</t>
  </si>
  <si>
    <r>
      <t>○一体的に実施する従たる事業所の指定等に係る記載事項</t>
    </r>
    <r>
      <rPr>
        <sz val="10"/>
        <color rgb="FF000000"/>
        <rFont val="ＭＳ Ｐ明朝"/>
        <family val="1"/>
        <charset val="128"/>
      </rPr>
      <t>　</t>
    </r>
    <r>
      <rPr>
        <sz val="10"/>
        <color rgb="FFFF0000"/>
        <rFont val="ＭＳ Ｐ明朝"/>
        <family val="1"/>
        <charset val="128"/>
      </rPr>
      <t>従たる事業所の指定等を受ける場合は、以下に記載してください。</t>
    </r>
    <rPh sb="27" eb="28">
      <t>ジュウ</t>
    </rPh>
    <rPh sb="30" eb="33">
      <t>ジギョウショ</t>
    </rPh>
    <rPh sb="34" eb="36">
      <t>シテイ</t>
    </rPh>
    <rPh sb="36" eb="37">
      <t>トウ</t>
    </rPh>
    <rPh sb="38" eb="39">
      <t>ウ</t>
    </rPh>
    <rPh sb="41" eb="43">
      <t>バアイ</t>
    </rPh>
    <rPh sb="45" eb="47">
      <t>イカ</t>
    </rPh>
    <rPh sb="48" eb="50">
      <t>キサイ</t>
    </rPh>
    <phoneticPr fontId="3"/>
  </si>
  <si>
    <r>
      <t>■児童発達支援管理責任者　</t>
    </r>
    <r>
      <rPr>
        <sz val="11"/>
        <color rgb="FFFF0000"/>
        <rFont val="ＭＳ Ｐ明朝"/>
        <family val="1"/>
        <charset val="128"/>
      </rPr>
      <t>児童発達管理責任者を複数配置する場合には、以下に記載してください。</t>
    </r>
    <rPh sb="1" eb="3">
      <t>ジドウ</t>
    </rPh>
    <rPh sb="3" eb="5">
      <t>ハッタツ</t>
    </rPh>
    <rPh sb="5" eb="7">
      <t>シエン</t>
    </rPh>
    <rPh sb="7" eb="9">
      <t>カンリ</t>
    </rPh>
    <rPh sb="9" eb="11">
      <t>セキニン</t>
    </rPh>
    <rPh sb="11" eb="12">
      <t>シャ</t>
    </rPh>
    <rPh sb="13" eb="15">
      <t>ジドウ</t>
    </rPh>
    <rPh sb="15" eb="17">
      <t>ハッタツ</t>
    </rPh>
    <rPh sb="17" eb="19">
      <t>カンリ</t>
    </rPh>
    <rPh sb="19" eb="22">
      <t>セキニンシャ</t>
    </rPh>
    <rPh sb="23" eb="25">
      <t>フクスウ</t>
    </rPh>
    <rPh sb="25" eb="27">
      <t>ハイチ</t>
    </rPh>
    <rPh sb="29" eb="31">
      <t>バアイ</t>
    </rPh>
    <rPh sb="34" eb="36">
      <t>イカ</t>
    </rPh>
    <rPh sb="37" eb="39">
      <t>キサイ</t>
    </rPh>
    <phoneticPr fontId="4"/>
  </si>
  <si>
    <r>
      <t>■協力医療機関　</t>
    </r>
    <r>
      <rPr>
        <sz val="11"/>
        <color rgb="FFFF0000"/>
        <rFont val="ＭＳ Ｐ明朝"/>
        <family val="1"/>
        <charset val="128"/>
      </rPr>
      <t>協力医療機関が複数ある場合には、以下に記載してください。</t>
    </r>
    <rPh sb="1" eb="3">
      <t>キョウリョク</t>
    </rPh>
    <rPh sb="3" eb="5">
      <t>イリョウ</t>
    </rPh>
    <rPh sb="5" eb="7">
      <t>キカン</t>
    </rPh>
    <rPh sb="8" eb="10">
      <t>キョウリョク</t>
    </rPh>
    <rPh sb="10" eb="12">
      <t>イリョウ</t>
    </rPh>
    <rPh sb="12" eb="14">
      <t>キカン</t>
    </rPh>
    <rPh sb="15" eb="17">
      <t>フクスウ</t>
    </rPh>
    <rPh sb="19" eb="21">
      <t>バアイ</t>
    </rPh>
    <rPh sb="24" eb="26">
      <t>イカ</t>
    </rPh>
    <rPh sb="27" eb="29">
      <t>キサイ</t>
    </rPh>
    <phoneticPr fontId="4"/>
  </si>
  <si>
    <t>付表16　児童発達支援事業所の指定等に係る記載事項</t>
    <phoneticPr fontId="3"/>
  </si>
  <si>
    <t>主として通わせる児童の障害の種別
（重症心身障害児以外）</t>
    <rPh sb="0" eb="1">
      <t>シュ</t>
    </rPh>
    <rPh sb="4" eb="5">
      <t>カヨ</t>
    </rPh>
    <rPh sb="8" eb="10">
      <t>ジドウ</t>
    </rPh>
    <rPh sb="11" eb="13">
      <t>ショウガイ</t>
    </rPh>
    <rPh sb="14" eb="16">
      <t>シュベツ</t>
    </rPh>
    <rPh sb="18" eb="20">
      <t>ジュウショウ</t>
    </rPh>
    <rPh sb="20" eb="22">
      <t>シンシン</t>
    </rPh>
    <rPh sb="22" eb="24">
      <t>ショウガイ</t>
    </rPh>
    <rPh sb="24" eb="25">
      <t>ジ</t>
    </rPh>
    <rPh sb="25" eb="27">
      <t>イガイ</t>
    </rPh>
    <phoneticPr fontId="3"/>
  </si>
  <si>
    <t>主として通わせる児童の障害の種別
（重症心身障害児）</t>
    <rPh sb="0" eb="1">
      <t>シュ</t>
    </rPh>
    <rPh sb="4" eb="5">
      <t>カヨ</t>
    </rPh>
    <rPh sb="8" eb="10">
      <t>ジドウ</t>
    </rPh>
    <rPh sb="11" eb="13">
      <t>ショウガイ</t>
    </rPh>
    <rPh sb="14" eb="16">
      <t>シュベツ</t>
    </rPh>
    <rPh sb="18" eb="20">
      <t>ジュウショウ</t>
    </rPh>
    <rPh sb="20" eb="22">
      <t>シンシン</t>
    </rPh>
    <rPh sb="22" eb="24">
      <t>ショウガイ</t>
    </rPh>
    <rPh sb="24" eb="25">
      <t>ジ</t>
    </rPh>
    <phoneticPr fontId="3"/>
  </si>
  <si>
    <t>付表16　放課後等デイサービス事業所の指定等に係る記載事項</t>
    <phoneticPr fontId="3"/>
  </si>
  <si>
    <t>付表17　居宅訪問型児童発達支援事業所の指定等に係る記載事項</t>
    <phoneticPr fontId="3"/>
  </si>
  <si>
    <r>
      <t>■児童発達支援管理責任者　</t>
    </r>
    <r>
      <rPr>
        <sz val="10"/>
        <color rgb="FFFF0000"/>
        <rFont val="ＭＳ Ｐ明朝"/>
        <family val="1"/>
        <charset val="128"/>
      </rPr>
      <t>児童発達管理責任者を複数配置する場合には、以下に記載してください。</t>
    </r>
    <rPh sb="1" eb="3">
      <t>ジドウ</t>
    </rPh>
    <rPh sb="3" eb="5">
      <t>ハッタツ</t>
    </rPh>
    <rPh sb="5" eb="7">
      <t>シエン</t>
    </rPh>
    <rPh sb="7" eb="9">
      <t>カンリ</t>
    </rPh>
    <rPh sb="9" eb="11">
      <t>セキニン</t>
    </rPh>
    <rPh sb="11" eb="12">
      <t>シャ</t>
    </rPh>
    <rPh sb="13" eb="15">
      <t>ジドウ</t>
    </rPh>
    <rPh sb="15" eb="17">
      <t>ハッタツ</t>
    </rPh>
    <rPh sb="17" eb="19">
      <t>カンリ</t>
    </rPh>
    <rPh sb="19" eb="22">
      <t>セキニンシャ</t>
    </rPh>
    <rPh sb="23" eb="25">
      <t>フクスウ</t>
    </rPh>
    <rPh sb="25" eb="27">
      <t>ハイチ</t>
    </rPh>
    <rPh sb="29" eb="31">
      <t>バアイ</t>
    </rPh>
    <rPh sb="34" eb="36">
      <t>イカ</t>
    </rPh>
    <rPh sb="37" eb="39">
      <t>キサイ</t>
    </rPh>
    <phoneticPr fontId="4"/>
  </si>
  <si>
    <t>付表18　保育所等訪問支援事業所の指定等に係る記載事項</t>
    <phoneticPr fontId="3"/>
  </si>
  <si>
    <r>
      <t xml:space="preserve">■児童発達支援管理責任者 </t>
    </r>
    <r>
      <rPr>
        <sz val="10"/>
        <color rgb="FFFF0000"/>
        <rFont val="ＭＳ Ｐ明朝"/>
        <family val="1"/>
        <charset val="128"/>
      </rPr>
      <t>児童発達管理責任者を複数配置する場合には、以下に記載してください。</t>
    </r>
    <rPh sb="1" eb="3">
      <t>ジドウ</t>
    </rPh>
    <rPh sb="3" eb="5">
      <t>ハッタツ</t>
    </rPh>
    <rPh sb="5" eb="7">
      <t>シエン</t>
    </rPh>
    <rPh sb="7" eb="9">
      <t>カンリ</t>
    </rPh>
    <rPh sb="9" eb="11">
      <t>セキニン</t>
    </rPh>
    <rPh sb="11" eb="12">
      <t>シャ</t>
    </rPh>
    <rPh sb="13" eb="15">
      <t>ジドウ</t>
    </rPh>
    <rPh sb="15" eb="17">
      <t>ハッタツ</t>
    </rPh>
    <rPh sb="17" eb="19">
      <t>カンリ</t>
    </rPh>
    <rPh sb="19" eb="22">
      <t>セキニンシャ</t>
    </rPh>
    <rPh sb="23" eb="25">
      <t>フクスウ</t>
    </rPh>
    <rPh sb="25" eb="27">
      <t>ハイチ</t>
    </rPh>
    <rPh sb="29" eb="31">
      <t>バアイ</t>
    </rPh>
    <rPh sb="34" eb="36">
      <t>イカ</t>
    </rPh>
    <rPh sb="37" eb="39">
      <t>キサイ</t>
    </rPh>
    <phoneticPr fontId="4"/>
  </si>
  <si>
    <t>Ⅰ．現在、厚生年金保険・健康保険に加入していますか。
　　（該当する番号に☑チェックを付してください。また、必要事項をご記入ください。）</t>
    <phoneticPr fontId="36"/>
  </si>
  <si>
    <t>令和（　）年（ 　）月頃に手続予定。（申請から３か月以内の年月をご記入ください。）</t>
    <phoneticPr fontId="36"/>
  </si>
  <si>
    <t>　　　</t>
    <phoneticPr fontId="7"/>
  </si>
  <si>
    <r>
      <rPr>
        <b/>
        <sz val="10"/>
        <rFont val="ＭＳ Ｐ明朝"/>
        <family val="1"/>
        <charset val="128"/>
      </rPr>
      <t>業務期間欄</t>
    </r>
    <r>
      <rPr>
        <sz val="10"/>
        <rFont val="ＭＳ Ｐ明朝"/>
        <family val="1"/>
        <charset val="128"/>
      </rPr>
      <t xml:space="preserve">
 対象者が要援護者に対する直接的な援助を行っていた期間を記入してください。
（</t>
    </r>
    <r>
      <rPr>
        <u/>
        <sz val="10"/>
        <rFont val="ＭＳ Ｐ明朝"/>
        <family val="1"/>
        <charset val="128"/>
      </rPr>
      <t>産休・育休・療養休暇や長期研修期間等は業務期間となりません</t>
    </r>
    <r>
      <rPr>
        <sz val="10"/>
        <rFont val="ＭＳ Ｐ明朝"/>
        <family val="1"/>
        <charset val="128"/>
      </rPr>
      <t>）</t>
    </r>
    <rPh sb="0" eb="2">
      <t>ギョウム</t>
    </rPh>
    <rPh sb="2" eb="4">
      <t>キカン</t>
    </rPh>
    <rPh sb="4" eb="5">
      <t>ラン</t>
    </rPh>
    <rPh sb="7" eb="10">
      <t>タイショウシャ</t>
    </rPh>
    <rPh sb="11" eb="12">
      <t>ヨウ</t>
    </rPh>
    <rPh sb="12" eb="14">
      <t>エンゴ</t>
    </rPh>
    <rPh sb="14" eb="15">
      <t>シャ</t>
    </rPh>
    <rPh sb="16" eb="17">
      <t>タイ</t>
    </rPh>
    <rPh sb="19" eb="22">
      <t>チョクセツテキ</t>
    </rPh>
    <rPh sb="23" eb="25">
      <t>エンジョ</t>
    </rPh>
    <rPh sb="26" eb="27">
      <t>オコナ</t>
    </rPh>
    <rPh sb="31" eb="33">
      <t>キカン</t>
    </rPh>
    <rPh sb="34" eb="36">
      <t>キニュウ</t>
    </rPh>
    <rPh sb="45" eb="47">
      <t>サンキュウ</t>
    </rPh>
    <rPh sb="48" eb="49">
      <t>イク</t>
    </rPh>
    <rPh sb="49" eb="50">
      <t>キュウ</t>
    </rPh>
    <rPh sb="51" eb="53">
      <t>リョウヨウ</t>
    </rPh>
    <rPh sb="53" eb="55">
      <t>キュウカ</t>
    </rPh>
    <rPh sb="56" eb="58">
      <t>チョウキ</t>
    </rPh>
    <rPh sb="58" eb="60">
      <t>ケンシュウ</t>
    </rPh>
    <rPh sb="60" eb="63">
      <t>キカントウ</t>
    </rPh>
    <rPh sb="64" eb="66">
      <t>ギョウム</t>
    </rPh>
    <rPh sb="66" eb="68">
      <t>キカン</t>
    </rPh>
    <phoneticPr fontId="7"/>
  </si>
  <si>
    <r>
      <rPr>
        <b/>
        <sz val="10"/>
        <rFont val="ＭＳ Ｐ明朝"/>
        <family val="1"/>
        <charset val="128"/>
      </rPr>
      <t>　実務経験証明書作成日までの期間または退職した日までの期間</t>
    </r>
    <r>
      <rPr>
        <sz val="10"/>
        <rFont val="ＭＳ Ｐ明朝"/>
        <family val="1"/>
        <charset val="128"/>
      </rPr>
      <t>を記入してください。</t>
    </r>
    <rPh sb="1" eb="5">
      <t>ジツムケイケン</t>
    </rPh>
    <rPh sb="5" eb="8">
      <t>ショウメイショ</t>
    </rPh>
    <rPh sb="8" eb="11">
      <t>サクセイビ</t>
    </rPh>
    <rPh sb="14" eb="16">
      <t>キカン</t>
    </rPh>
    <rPh sb="19" eb="21">
      <t>タイショク</t>
    </rPh>
    <rPh sb="23" eb="24">
      <t>ヒ</t>
    </rPh>
    <rPh sb="27" eb="29">
      <t>キカン</t>
    </rPh>
    <rPh sb="30" eb="32">
      <t>キニュウ</t>
    </rPh>
    <phoneticPr fontId="7"/>
  </si>
  <si>
    <r>
      <rPr>
        <b/>
        <sz val="10"/>
        <rFont val="ＭＳ Ｐ明朝"/>
        <family val="1"/>
        <charset val="128"/>
      </rPr>
      <t>業務内容欄
 指導員、生活指導員、看護士等の職名を記入し、業務について、「主に○○に対し△△などの直接支援業務（相談業務）」</t>
    </r>
    <r>
      <rPr>
        <sz val="10"/>
        <rFont val="ＭＳ Ｐ明朝"/>
        <family val="1"/>
        <charset val="128"/>
      </rPr>
      <t>など具体的に記入してください。</t>
    </r>
    <rPh sb="0" eb="2">
      <t>ギョウム</t>
    </rPh>
    <rPh sb="2" eb="4">
      <t>ナイヨウ</t>
    </rPh>
    <rPh sb="4" eb="5">
      <t>ラン</t>
    </rPh>
    <rPh sb="7" eb="10">
      <t>シドウイン</t>
    </rPh>
    <rPh sb="11" eb="13">
      <t>セイカツ</t>
    </rPh>
    <rPh sb="13" eb="16">
      <t>シドウイン</t>
    </rPh>
    <rPh sb="17" eb="20">
      <t>カンゴシ</t>
    </rPh>
    <rPh sb="20" eb="21">
      <t>トウ</t>
    </rPh>
    <rPh sb="22" eb="24">
      <t>ショクメイ</t>
    </rPh>
    <rPh sb="25" eb="27">
      <t>キニュウ</t>
    </rPh>
    <rPh sb="29" eb="31">
      <t>ギョウム</t>
    </rPh>
    <rPh sb="49" eb="51">
      <t>チョクセツ</t>
    </rPh>
    <rPh sb="56" eb="58">
      <t>ソウダン</t>
    </rPh>
    <rPh sb="58" eb="60">
      <t>ギョウム</t>
    </rPh>
    <rPh sb="64" eb="67">
      <t>グタイテキ</t>
    </rPh>
    <rPh sb="68" eb="70">
      <t>キニュウ</t>
    </rPh>
    <phoneticPr fontId="7"/>
  </si>
  <si>
    <t>年</t>
    <rPh sb="0" eb="1">
      <t>ネン</t>
    </rPh>
    <phoneticPr fontId="3"/>
  </si>
  <si>
    <t>生年月日</t>
    <phoneticPr fontId="3"/>
  </si>
  <si>
    <t>月</t>
    <rPh sb="0" eb="1">
      <t>ツキ</t>
    </rPh>
    <phoneticPr fontId="3"/>
  </si>
  <si>
    <t>日</t>
  </si>
  <si>
    <t>日</t>
    <rPh sb="0" eb="1">
      <t>ニチ</t>
    </rPh>
    <phoneticPr fontId="3"/>
  </si>
  <si>
    <t>実勤務日数</t>
    <rPh sb="0" eb="1">
      <t>ジツ</t>
    </rPh>
    <rPh sb="1" eb="3">
      <t>キンム</t>
    </rPh>
    <rPh sb="3" eb="5">
      <t>ニッスウ</t>
    </rPh>
    <phoneticPr fontId="7"/>
  </si>
  <si>
    <t>週平均</t>
    <phoneticPr fontId="3"/>
  </si>
  <si>
    <t>日　</t>
    <phoneticPr fontId="3"/>
  </si>
  <si>
    <t>選択してください</t>
  </si>
  <si>
    <t>令和　　年　 　月　　　日</t>
    <phoneticPr fontId="3"/>
  </si>
  <si>
    <t>　　</t>
    <phoneticPr fontId="7"/>
  </si>
  <si>
    <t>備考　上の事項は例示であるので、これにかかわらず適宜項目を追加し、その内容について具体的に記載してください。</t>
    <rPh sb="0" eb="2">
      <t>ビコウ</t>
    </rPh>
    <rPh sb="3" eb="4">
      <t>ウエ</t>
    </rPh>
    <rPh sb="5" eb="7">
      <t>ジコウ</t>
    </rPh>
    <rPh sb="8" eb="10">
      <t>レイジ</t>
    </rPh>
    <rPh sb="24" eb="26">
      <t>テキギ</t>
    </rPh>
    <rPh sb="26" eb="28">
      <t>コウモク</t>
    </rPh>
    <rPh sb="29" eb="31">
      <t>ツイカ</t>
    </rPh>
    <rPh sb="35" eb="37">
      <t>ナイヨウ</t>
    </rPh>
    <rPh sb="41" eb="44">
      <t>グタイテキ</t>
    </rPh>
    <phoneticPr fontId="7"/>
  </si>
  <si>
    <t>当法人（裏面に記載する役員等を含む。）は、下記に掲げる児童福祉法第２１条の５の１５第３項各号の規定のいずれにも該当しないことを誓約します。</t>
    <rPh sb="0" eb="1">
      <t>トウ</t>
    </rPh>
    <rPh sb="1" eb="3">
      <t>ホウジン</t>
    </rPh>
    <rPh sb="4" eb="6">
      <t>リメン</t>
    </rPh>
    <rPh sb="7" eb="9">
      <t>キサイ</t>
    </rPh>
    <rPh sb="11" eb="13">
      <t>ヤクイン</t>
    </rPh>
    <rPh sb="13" eb="14">
      <t>トウ</t>
    </rPh>
    <rPh sb="15" eb="16">
      <t>フク</t>
    </rPh>
    <rPh sb="21" eb="23">
      <t>カキ</t>
    </rPh>
    <rPh sb="24" eb="25">
      <t>カカ</t>
    </rPh>
    <rPh sb="27" eb="29">
      <t>ジドウ</t>
    </rPh>
    <rPh sb="29" eb="31">
      <t>フクシ</t>
    </rPh>
    <rPh sb="31" eb="32">
      <t>ホウ</t>
    </rPh>
    <rPh sb="32" eb="33">
      <t>ダイ</t>
    </rPh>
    <rPh sb="35" eb="36">
      <t>ジョウ</t>
    </rPh>
    <rPh sb="41" eb="42">
      <t>ダイ</t>
    </rPh>
    <rPh sb="43" eb="44">
      <t>コウ</t>
    </rPh>
    <rPh sb="44" eb="46">
      <t>カクゴウ</t>
    </rPh>
    <rPh sb="47" eb="49">
      <t>キテイ</t>
    </rPh>
    <rPh sb="55" eb="57">
      <t>ガイトウ</t>
    </rPh>
    <rPh sb="63" eb="65">
      <t>セイヤク</t>
    </rPh>
    <phoneticPr fontId="7"/>
  </si>
  <si>
    <t>選択してください。</t>
  </si>
  <si>
    <t>参考様式10</t>
    <rPh sb="0" eb="4">
      <t>サンコウヨウシキ</t>
    </rPh>
    <phoneticPr fontId="3"/>
  </si>
  <si>
    <t>　建物の階数</t>
    <rPh sb="1" eb="3">
      <t>タテモノ</t>
    </rPh>
    <rPh sb="4" eb="6">
      <t>カイスウ</t>
    </rPh>
    <phoneticPr fontId="7"/>
  </si>
  <si>
    <t>　施設設置者の公私区分　（公立には、公設民営を含む）</t>
    <rPh sb="1" eb="3">
      <t>シセツ</t>
    </rPh>
    <rPh sb="3" eb="6">
      <t>セッチシャ</t>
    </rPh>
    <rPh sb="7" eb="9">
      <t>コウシ</t>
    </rPh>
    <rPh sb="9" eb="11">
      <t>クブン</t>
    </rPh>
    <rPh sb="13" eb="15">
      <t>コウリツ</t>
    </rPh>
    <rPh sb="18" eb="20">
      <t>コウセツ</t>
    </rPh>
    <rPh sb="20" eb="22">
      <t>ミンエイ</t>
    </rPh>
    <rPh sb="23" eb="24">
      <t>フク</t>
    </rPh>
    <phoneticPr fontId="7"/>
  </si>
  <si>
    <t>　建物の自己所有・賃貸の別　（無償貸与物件は賃貸）</t>
    <rPh sb="1" eb="3">
      <t>タテモノ</t>
    </rPh>
    <rPh sb="4" eb="6">
      <t>ジコ</t>
    </rPh>
    <rPh sb="6" eb="8">
      <t>ショユウ</t>
    </rPh>
    <rPh sb="9" eb="11">
      <t>チンタイ</t>
    </rPh>
    <rPh sb="12" eb="13">
      <t>ベツ</t>
    </rPh>
    <rPh sb="15" eb="17">
      <t>ムショウ</t>
    </rPh>
    <rPh sb="17" eb="19">
      <t>タイヨ</t>
    </rPh>
    <rPh sb="19" eb="21">
      <t>ブッケン</t>
    </rPh>
    <rPh sb="22" eb="24">
      <t>チンタイ</t>
    </rPh>
    <phoneticPr fontId="7"/>
  </si>
  <si>
    <t>　建物の延べ床面積　（ビル一室等使用の場合は、上段に施設面積、下段に建物総面積）</t>
    <phoneticPr fontId="7"/>
  </si>
  <si>
    <t>4 ．その他</t>
    <rPh sb="5" eb="6">
      <t>タ</t>
    </rPh>
    <phoneticPr fontId="7"/>
  </si>
  <si>
    <r>
      <t>※　１施設で複数の棟がある場合は、大変恐縮ですが調査票をコピーして、</t>
    </r>
    <r>
      <rPr>
        <b/>
        <u/>
        <sz val="9"/>
        <rFont val="ＭＳ Ｐ明朝"/>
        <family val="1"/>
        <charset val="128"/>
      </rPr>
      <t>棟ごとに調査票を作成してください</t>
    </r>
    <r>
      <rPr>
        <b/>
        <sz val="9"/>
        <rFont val="ＭＳ Ｐ明朝"/>
        <family val="1"/>
        <charset val="128"/>
      </rPr>
      <t>。</t>
    </r>
    <rPh sb="3" eb="5">
      <t>シセツ</t>
    </rPh>
    <rPh sb="6" eb="8">
      <t>フクスウ</t>
    </rPh>
    <rPh sb="9" eb="10">
      <t>ムネ</t>
    </rPh>
    <rPh sb="13" eb="15">
      <t>バアイ</t>
    </rPh>
    <rPh sb="17" eb="19">
      <t>タイヘン</t>
    </rPh>
    <rPh sb="19" eb="21">
      <t>キョウシュク</t>
    </rPh>
    <rPh sb="24" eb="27">
      <t>チョウサヒョウ</t>
    </rPh>
    <rPh sb="34" eb="35">
      <t>ムネ</t>
    </rPh>
    <rPh sb="38" eb="40">
      <t>チョウサ</t>
    </rPh>
    <rPh sb="40" eb="41">
      <t>ヒョウ</t>
    </rPh>
    <rPh sb="42" eb="44">
      <t>サクセイ</t>
    </rPh>
    <phoneticPr fontId="7"/>
  </si>
  <si>
    <r>
      <t xml:space="preserve">施設種別・棟の名称
</t>
    </r>
    <r>
      <rPr>
        <sz val="9"/>
        <rFont val="ＭＳ Ｐ明朝"/>
        <family val="1"/>
        <charset val="128"/>
      </rPr>
      <t>(複数棟所有で棟名がない場合は、便宜上「Ａ棟などの呼称で区分してください。）</t>
    </r>
    <rPh sb="5" eb="6">
      <t>トウ</t>
    </rPh>
    <rPh sb="7" eb="9">
      <t>メイショウ</t>
    </rPh>
    <rPh sb="11" eb="13">
      <t>フクスウ</t>
    </rPh>
    <rPh sb="13" eb="14">
      <t>トウ</t>
    </rPh>
    <rPh sb="14" eb="16">
      <t>ショユウ</t>
    </rPh>
    <rPh sb="17" eb="18">
      <t>トウ</t>
    </rPh>
    <rPh sb="18" eb="19">
      <t>メイ</t>
    </rPh>
    <rPh sb="22" eb="24">
      <t>バアイ</t>
    </rPh>
    <rPh sb="26" eb="28">
      <t>ベンギ</t>
    </rPh>
    <rPh sb="28" eb="29">
      <t>ジョウ</t>
    </rPh>
    <rPh sb="31" eb="32">
      <t>トウ</t>
    </rPh>
    <rPh sb="35" eb="37">
      <t>コショウ</t>
    </rPh>
    <rPh sb="38" eb="40">
      <t>クブン</t>
    </rPh>
    <phoneticPr fontId="7"/>
  </si>
  <si>
    <r>
      <rPr>
        <b/>
        <sz val="9"/>
        <rFont val="ＭＳ Ｐ明朝"/>
        <family val="1"/>
        <charset val="128"/>
      </rPr>
      <t>併設施設について</t>
    </r>
    <r>
      <rPr>
        <sz val="9"/>
        <rFont val="ＭＳ Ｐ明朝"/>
        <family val="1"/>
        <charset val="128"/>
      </rPr>
      <t xml:space="preserve">
（同一建物（棟）内に他の社会福祉施設が併設されている場合や、複数のサービスを提供している場合は御記入ください。）
</t>
    </r>
    <rPh sb="10" eb="11">
      <t>ドウ</t>
    </rPh>
    <rPh sb="11" eb="12">
      <t>イチ</t>
    </rPh>
    <rPh sb="12" eb="14">
      <t>タテモノ</t>
    </rPh>
    <rPh sb="15" eb="16">
      <t>トウ</t>
    </rPh>
    <rPh sb="17" eb="18">
      <t>ナイ</t>
    </rPh>
    <rPh sb="19" eb="20">
      <t>ホカ</t>
    </rPh>
    <rPh sb="21" eb="23">
      <t>シャカイ</t>
    </rPh>
    <rPh sb="23" eb="25">
      <t>フクシ</t>
    </rPh>
    <rPh sb="25" eb="27">
      <t>シセツ</t>
    </rPh>
    <rPh sb="28" eb="30">
      <t>ヘイセツ</t>
    </rPh>
    <rPh sb="35" eb="37">
      <t>バアイ</t>
    </rPh>
    <rPh sb="39" eb="41">
      <t>フクスウ</t>
    </rPh>
    <rPh sb="47" eb="49">
      <t>テイキョウ</t>
    </rPh>
    <rPh sb="53" eb="55">
      <t>バアイ</t>
    </rPh>
    <rPh sb="56" eb="57">
      <t>ゴ</t>
    </rPh>
    <rPh sb="57" eb="59">
      <t>キニュウ</t>
    </rPh>
    <phoneticPr fontId="7"/>
  </si>
  <si>
    <r>
      <rPr>
        <b/>
        <sz val="9"/>
        <rFont val="ＭＳ Ｐ明朝"/>
        <family val="1"/>
        <charset val="128"/>
      </rPr>
      <t>施設について</t>
    </r>
    <r>
      <rPr>
        <sz val="9"/>
        <rFont val="ＭＳ Ｐ明朝"/>
        <family val="1"/>
        <charset val="128"/>
      </rPr>
      <t xml:space="preserve">
（Ａ～Ｇについて御回答ください）</t>
    </r>
    <phoneticPr fontId="7"/>
  </si>
  <si>
    <r>
      <rPr>
        <b/>
        <sz val="9"/>
        <rFont val="ＭＳ Ｐ明朝"/>
        <family val="1"/>
        <charset val="128"/>
      </rPr>
      <t>昭和５７年１月１日以降</t>
    </r>
    <r>
      <rPr>
        <sz val="9"/>
        <rFont val="ＭＳ Ｐ明朝"/>
        <family val="1"/>
        <charset val="128"/>
      </rPr>
      <t>　</t>
    </r>
    <rPh sb="4" eb="5">
      <t>ネン</t>
    </rPh>
    <rPh sb="6" eb="7">
      <t>ガツ</t>
    </rPh>
    <rPh sb="8" eb="9">
      <t>ニチ</t>
    </rPh>
    <rPh sb="9" eb="11">
      <t>イコウ</t>
    </rPh>
    <phoneticPr fontId="7"/>
  </si>
  <si>
    <r>
      <rPr>
        <b/>
        <sz val="9"/>
        <rFont val="ＭＳ Ｐ明朝"/>
        <family val="1"/>
        <charset val="128"/>
      </rPr>
      <t>耐震診断の実施状況
について</t>
    </r>
    <r>
      <rPr>
        <sz val="9"/>
        <rFont val="ＭＳ Ｐ明朝"/>
        <family val="1"/>
        <charset val="128"/>
      </rPr>
      <t xml:space="preserve">
（Ａ・Ｂのいずれかにチェック☑をしてください）</t>
    </r>
    <rPh sb="0" eb="2">
      <t>タイシン</t>
    </rPh>
    <rPh sb="2" eb="4">
      <t>シンダン</t>
    </rPh>
    <rPh sb="5" eb="7">
      <t>ジッシ</t>
    </rPh>
    <phoneticPr fontId="7"/>
  </si>
  <si>
    <r>
      <rPr>
        <b/>
        <sz val="9"/>
        <rFont val="ＭＳ Ｐ明朝"/>
        <family val="1"/>
        <charset val="128"/>
      </rPr>
      <t>耐震診断の結果と耐震化の実施状況について</t>
    </r>
    <r>
      <rPr>
        <sz val="9"/>
        <rFont val="ＭＳ Ｐ明朝"/>
        <family val="1"/>
        <charset val="128"/>
      </rPr>
      <t xml:space="preserve">
（Ａ・Ｂのいずれかにチェック☑をしてください）</t>
    </r>
    <rPh sb="0" eb="2">
      <t>タイシン</t>
    </rPh>
    <rPh sb="2" eb="4">
      <t>シンダン</t>
    </rPh>
    <rPh sb="5" eb="7">
      <t>ケッカ</t>
    </rPh>
    <rPh sb="8" eb="11">
      <t>タイシンカ</t>
    </rPh>
    <rPh sb="12" eb="14">
      <t>ジッシ</t>
    </rPh>
    <rPh sb="14" eb="16">
      <t>ジョウキョウ</t>
    </rPh>
    <phoneticPr fontId="7"/>
  </si>
  <si>
    <r>
      <t>　耐震化の実施状況　：　</t>
    </r>
    <r>
      <rPr>
        <u/>
        <sz val="9"/>
        <color rgb="FF000000"/>
        <rFont val="ＭＳ Ｐ明朝"/>
        <family val="1"/>
        <charset val="128"/>
      </rPr>
      <t>１～４の中から、あてはまる</t>
    </r>
    <r>
      <rPr>
        <u/>
        <sz val="9"/>
        <color rgb="FFFF0000"/>
        <rFont val="ＭＳ Ｐ明朝"/>
        <family val="1"/>
        <charset val="128"/>
      </rPr>
      <t>項目をチェック（☑）してください。</t>
    </r>
    <rPh sb="1" eb="4">
      <t>タイシンカ</t>
    </rPh>
    <rPh sb="5" eb="7">
      <t>ジッシ</t>
    </rPh>
    <rPh sb="7" eb="9">
      <t>ジョウキョウ</t>
    </rPh>
    <rPh sb="16" eb="17">
      <t>ナカ</t>
    </rPh>
    <rPh sb="25" eb="27">
      <t>コウモク</t>
    </rPh>
    <phoneticPr fontId="7"/>
  </si>
  <si>
    <r>
      <t>ア～クの中から、最もあてはまる状況に一つ</t>
    </r>
    <r>
      <rPr>
        <u/>
        <sz val="9"/>
        <color rgb="FFFF0000"/>
        <rFont val="ＭＳ Ｐ明朝"/>
        <family val="1"/>
        <charset val="128"/>
      </rPr>
      <t>チェック（☑）</t>
    </r>
    <r>
      <rPr>
        <u/>
        <sz val="9"/>
        <color rgb="FF000000"/>
        <rFont val="ＭＳ Ｐ明朝"/>
        <family val="1"/>
        <charset val="128"/>
      </rPr>
      <t>してください。</t>
    </r>
    <rPh sb="8" eb="9">
      <t>モット</t>
    </rPh>
    <rPh sb="15" eb="17">
      <t>ジョウキョウ</t>
    </rPh>
    <rPh sb="18" eb="19">
      <t>ヒト</t>
    </rPh>
    <phoneticPr fontId="7"/>
  </si>
  <si>
    <r>
      <rPr>
        <b/>
        <sz val="9"/>
        <rFont val="ＭＳ Ｐ明朝"/>
        <family val="1"/>
        <charset val="128"/>
      </rPr>
      <t>今後の耐震化予定
について</t>
    </r>
    <r>
      <rPr>
        <sz val="9"/>
        <rFont val="ＭＳ Ｐ明朝"/>
        <family val="1"/>
        <charset val="128"/>
      </rPr>
      <t xml:space="preserve">
</t>
    </r>
    <rPh sb="0" eb="2">
      <t>コンゴ</t>
    </rPh>
    <rPh sb="3" eb="6">
      <t>タイシンカ</t>
    </rPh>
    <rPh sb="6" eb="8">
      <t>ヨテイ</t>
    </rPh>
    <phoneticPr fontId="7"/>
  </si>
  <si>
    <t>5.　その他　</t>
    <rPh sb="5" eb="6">
      <t>タ</t>
    </rPh>
    <phoneticPr fontId="7"/>
  </si>
  <si>
    <t>（　　　　　　）</t>
    <phoneticPr fontId="3"/>
  </si>
  <si>
    <r>
      <t>　　</t>
    </r>
    <r>
      <rPr>
        <sz val="9"/>
        <rFont val="ＭＳ Ｐ明朝"/>
        <family val="1"/>
        <charset val="128"/>
      </rPr>
      <t>（法人の場合は名称）</t>
    </r>
    <rPh sb="3" eb="5">
      <t>ホウジン</t>
    </rPh>
    <rPh sb="6" eb="8">
      <t>バアイ</t>
    </rPh>
    <rPh sb="9" eb="11">
      <t>メイショウ</t>
    </rPh>
    <phoneticPr fontId="7"/>
  </si>
  <si>
    <r>
      <t>氏名</t>
    </r>
    <r>
      <rPr>
        <sz val="9"/>
        <rFont val="ＭＳ Ｐ明朝"/>
        <family val="1"/>
        <charset val="128"/>
      </rPr>
      <t>（法人の場合は名称）</t>
    </r>
    <rPh sb="0" eb="2">
      <t>シメイ</t>
    </rPh>
    <rPh sb="3" eb="5">
      <t>ホウジン</t>
    </rPh>
    <rPh sb="6" eb="8">
      <t>バアイ</t>
    </rPh>
    <rPh sb="9" eb="11">
      <t>メイショウ</t>
    </rPh>
    <phoneticPr fontId="7"/>
  </si>
  <si>
    <r>
      <t>住所</t>
    </r>
    <r>
      <rPr>
        <sz val="9"/>
        <rFont val="ＭＳ Ｐ明朝"/>
        <family val="1"/>
        <charset val="128"/>
      </rPr>
      <t>（法人の場合は主たる事務所の所在地）</t>
    </r>
    <rPh sb="0" eb="2">
      <t>ジュウショ</t>
    </rPh>
    <phoneticPr fontId="7"/>
  </si>
  <si>
    <r>
      <t>（</t>
    </r>
    <r>
      <rPr>
        <sz val="9"/>
        <color theme="1"/>
        <rFont val="ＭＳ Ｐ明朝"/>
        <family val="1"/>
        <charset val="128"/>
      </rPr>
      <t>うち兼務</t>
    </r>
    <rPh sb="3" eb="5">
      <t>ケンム</t>
    </rPh>
    <phoneticPr fontId="7"/>
  </si>
  <si>
    <r>
      <t>(お間違えのないよう、正確に記入してください。)
◆事業所・法人のアドレスとしての登録になりますので、個人のアドレスではなく、必ず</t>
    </r>
    <r>
      <rPr>
        <u val="double"/>
        <sz val="11"/>
        <rFont val="ＭＳ Ｐ明朝"/>
        <family val="1"/>
        <charset val="128"/>
      </rPr>
      <t>組織のアドレス</t>
    </r>
    <r>
      <rPr>
        <sz val="11"/>
        <rFont val="ＭＳ Ｐ明朝"/>
        <family val="1"/>
        <charset val="128"/>
      </rPr>
      <t>を登録してください。
◆Ｅメールアドレスが変わったときは、速やかに登録の変更をお願いします</t>
    </r>
    <phoneticPr fontId="7"/>
  </si>
  <si>
    <t>該当する事業、施設に〇をしてください。（該当がない場合はその他に記載）
(1)障害児入所施設、乳児院、児童家庭支援センター、児童養護施設、障害者支援施設、児童自立支援施設
(2)認可保育園、幼保連携型認定保育園、地域型認定保育園、母子生活支援施設
(3)学校、幼稚園、幼稚園型認定保育園、事業所内保育事業、居宅訪問型保育事業、家庭的保育事業
(4)障害児通所支援事業、放課後児童健全育成事業
(5)小規模保育事業（定員　名）、病児保育事業、地域子育て支援拠点事業、子育て援助活動支援事業
(6)障害福祉サービス事業（生活介護、共同生活援助、居宅介護、就労継続支援など）
(7)老人福祉施設、老人居宅介護、老人通所介護、地域包括支援センター、更生施設
(8)障害児（者）相談支援事業、児童相談所、地域生活支援事業、障害者就業支援センター
(9)特別支援学校、特別支援学級
(10)その他（　　　　　　　　　　　　　　　　　　）</t>
    <phoneticPr fontId="7"/>
  </si>
  <si>
    <t>(11)認可外保育園、企業主導型保育事業　</t>
    <rPh sb="4" eb="6">
      <t>ニンカ</t>
    </rPh>
    <rPh sb="6" eb="7">
      <t>ガイ</t>
    </rPh>
    <rPh sb="7" eb="10">
      <t>ホイクエン</t>
    </rPh>
    <rPh sb="11" eb="13">
      <t>キギョウ</t>
    </rPh>
    <rPh sb="13" eb="16">
      <t>シュドウガタ</t>
    </rPh>
    <rPh sb="16" eb="18">
      <t>ホイク</t>
    </rPh>
    <rPh sb="18" eb="20">
      <t>ジギョウ</t>
    </rPh>
    <phoneticPr fontId="7"/>
  </si>
  <si>
    <t>別途通知</t>
    <phoneticPr fontId="3"/>
  </si>
  <si>
    <t xml:space="preserve">(削除)
</t>
    <rPh sb="1" eb="3">
      <t>サクジョ</t>
    </rPh>
    <phoneticPr fontId="7"/>
  </si>
  <si>
    <t>　申請者が、第２１条の５の２４第１項又は第３３条の１８第６項の規定による指定の取消しの処分に係る行政手続法第１５条の規定による通知があつた日から当該処分をする日又は処分をしないことを決定する日までの間に第２１条の５の２０第４項の規定による事業の廃止の届出をした者で、当該届出の日から起算して５年を経過しないものであるとき。</t>
    <phoneticPr fontId="3"/>
  </si>
  <si>
    <t>９</t>
    <phoneticPr fontId="3"/>
  </si>
  <si>
    <t>10</t>
    <phoneticPr fontId="3"/>
  </si>
  <si>
    <t>　申請者が、第２１条の５の２２第１項の規定による検査が行われた日から聴聞決定予定日までの間に第２１条の５の２０第４項の規定による事業の廃止の届出をした者で、当該届出の日から起算して５年を経過しないものであるとき。</t>
    <phoneticPr fontId="3"/>
  </si>
  <si>
    <t>11</t>
    <phoneticPr fontId="3"/>
  </si>
  <si>
    <t>　第９号に規定する期間内に第２１条の５の２０第４項の規定による事業の廃止の届出があつた場合において、申請者が、同号の通知の日前６０日以内に当該事業の廃止の届出に係る法人の役員等又は当該届出に係る法人でない者の管理者であつた者で、当該届出の日から起算して５年を経過しないものであるとき。</t>
    <phoneticPr fontId="3"/>
  </si>
  <si>
    <t>12</t>
    <phoneticPr fontId="3"/>
  </si>
  <si>
    <t>　申請者が、指定の申請前５年以内に障害児通所支援に関し不正又は著しく不当な行為をした者であるとき。</t>
    <phoneticPr fontId="3"/>
  </si>
  <si>
    <t>13</t>
    <phoneticPr fontId="3"/>
  </si>
  <si>
    <t>　申請者が、法人で、その役員等のうちに第四号から第六号まで又は第九号から前号までのいずれかに該当する者のあるものであるとき。</t>
    <phoneticPr fontId="3"/>
  </si>
  <si>
    <t>14</t>
    <phoneticPr fontId="3"/>
  </si>
  <si>
    <t>　申請者が、法人でない者で、その管理者が第四号から第六号まで又は第九号から第十二号までのいずれかに該当する者であるとき。</t>
    <phoneticPr fontId="3"/>
  </si>
  <si>
    <r>
      <t>今後の耐震化予定　：　</t>
    </r>
    <r>
      <rPr>
        <u/>
        <sz val="9"/>
        <color rgb="FF000000"/>
        <rFont val="ＭＳ Ｐ明朝"/>
        <family val="1"/>
        <charset val="128"/>
      </rPr>
      <t>１～５の中から、最もあてはまるものに</t>
    </r>
    <r>
      <rPr>
        <u/>
        <sz val="9"/>
        <color rgb="FFFF0000"/>
        <rFont val="ＭＳ Ｐ明朝"/>
        <family val="1"/>
        <charset val="128"/>
      </rPr>
      <t>チェック☑してください。</t>
    </r>
    <phoneticPr fontId="7"/>
  </si>
  <si>
    <r>
      <t>ア～クの中から、最もあてはまる理由を一つ</t>
    </r>
    <r>
      <rPr>
        <u/>
        <sz val="9"/>
        <color rgb="FFFF0000"/>
        <rFont val="ＭＳ Ｐ明朝"/>
        <family val="1"/>
        <charset val="128"/>
      </rPr>
      <t>チェック☑してください。</t>
    </r>
    <rPh sb="8" eb="9">
      <t>モット</t>
    </rPh>
    <rPh sb="15" eb="17">
      <t>リユウ</t>
    </rPh>
    <rPh sb="18" eb="19">
      <t>ヒト</t>
    </rPh>
    <phoneticPr fontId="7"/>
  </si>
  <si>
    <t>主として通わせる児童の障害の種別（重症心身障害児以外）</t>
    <rPh sb="0" eb="1">
      <t>シュ</t>
    </rPh>
    <rPh sb="4" eb="5">
      <t>カヨ</t>
    </rPh>
    <rPh sb="8" eb="10">
      <t>ジドウ</t>
    </rPh>
    <rPh sb="11" eb="13">
      <t>ショウガイ</t>
    </rPh>
    <rPh sb="14" eb="16">
      <t>シュベツ</t>
    </rPh>
    <rPh sb="17" eb="19">
      <t>ジュウショウ</t>
    </rPh>
    <rPh sb="19" eb="21">
      <t>シンシン</t>
    </rPh>
    <rPh sb="21" eb="23">
      <t>ショウガイ</t>
    </rPh>
    <rPh sb="23" eb="24">
      <t>ジ</t>
    </rPh>
    <rPh sb="24" eb="26">
      <t>イガイ</t>
    </rPh>
    <phoneticPr fontId="3"/>
  </si>
  <si>
    <t>事業所の管理者及び児童発達支援管理責任者の経歴書
※管理者と児童発達支援管理責任者を兼務する場合は、書類上部の表記を「管理者兼児童発達支援管理責任者経歴書」として1枚の作成で差し支えございません。</t>
    <phoneticPr fontId="7"/>
  </si>
  <si>
    <t>　児童福祉法に基づく事業者指定の申請に係る提出書類一覧</t>
    <rPh sb="1" eb="3">
      <t>ジドウ</t>
    </rPh>
    <rPh sb="3" eb="5">
      <t>フクシ</t>
    </rPh>
    <rPh sb="5" eb="6">
      <t>ホウ</t>
    </rPh>
    <rPh sb="7" eb="8">
      <t>モト</t>
    </rPh>
    <rPh sb="21" eb="23">
      <t>テイシュツ</t>
    </rPh>
    <phoneticPr fontId="7"/>
  </si>
  <si>
    <t>◆1 福祉専門職員配置加算の対象者</t>
  </si>
  <si>
    <t>:</t>
  </si>
  <si>
    <t>有資格者（社会福祉士、介護福祉士、精神保健福祉士、公認心理師）、法人内勤続年数3年以上（直接支援）、他の福祉サービスとの常勤兼務</t>
  </si>
  <si>
    <t>◆2 児童指導員等加配加算の対象者</t>
  </si>
  <si>
    <r>
      <t>児童指導員、保育士、理学療法士、作業療法士、言語聴覚士、手話通訳士、手話通訳者、特別支援学校免許取得者、心理担当職員（心理学修了等）、視覚障害児支援担当職員（研修修了等）、強度行動障害支援者養成研修（基礎研修）修了者　</t>
    </r>
    <r>
      <rPr>
        <b/>
        <u/>
        <sz val="11"/>
        <color rgb="FFFF0000"/>
        <rFont val="ＭＳ Ｐ明朝"/>
        <family val="3"/>
      </rPr>
      <t>※児童福祉事業(◆4）の経験が5年以上、5年未満</t>
    </r>
    <r>
      <rPr>
        <sz val="11"/>
        <color rgb="FFFF0000"/>
        <rFont val="ＭＳ Ｐ明朝"/>
        <family val="3"/>
      </rPr>
      <t>で報酬算定が異なる（資格取得前後は問わない）</t>
    </r>
  </si>
  <si>
    <t>◆3 専門的支援体制加算の対象者　</t>
  </si>
  <si>
    <r>
      <t xml:space="preserve">児童指導員（※）、保育士（※）、理学療法士、作業療法士、言語聴覚士、心理担当職員（心理学修了等）又は視覚障害児支援担当職員（研修修了等）　
</t>
    </r>
    <r>
      <rPr>
        <sz val="11"/>
        <color rgb="FFFF0000"/>
        <rFont val="ＭＳ Ｐ明朝"/>
        <family val="3"/>
      </rPr>
      <t>（※）</t>
    </r>
    <r>
      <rPr>
        <b/>
        <u/>
        <sz val="11"/>
        <color rgb="FFFF0000"/>
        <rFont val="ＭＳ Ｐ明朝"/>
        <family val="3"/>
      </rPr>
      <t>資格取得後、5年以上</t>
    </r>
    <r>
      <rPr>
        <sz val="11"/>
        <color rgb="FFFF0000"/>
        <rFont val="ＭＳ Ｐ明朝"/>
        <family val="3"/>
      </rPr>
      <t>児童福祉事業(◆4）に従事したものに限る</t>
    </r>
  </si>
  <si>
    <t>◆4 児童福祉事業</t>
  </si>
  <si>
    <r>
      <t>障害児通所支援事業（児発、放デイ等）、障害児入所施設、障害児相談支援事業、放課後児童健全育成事業（学童保育等）、保育所（認可、認証等）などの児童福祉法に基づく社会福祉事業または</t>
    </r>
    <r>
      <rPr>
        <sz val="11"/>
        <color rgb="FFFF0000"/>
        <rFont val="ＭＳ Ｐ明朝"/>
        <family val="3"/>
      </rPr>
      <t xml:space="preserve">幼稚園、
</t>
    </r>
    <r>
      <rPr>
        <sz val="9"/>
        <color rgb="FFFF0000"/>
        <rFont val="ＭＳ Ｐ明朝"/>
        <family val="3"/>
      </rPr>
      <t>★</t>
    </r>
    <r>
      <rPr>
        <sz val="11"/>
        <color rgb="FFFF0000"/>
        <rFont val="ＭＳ Ｐ明朝"/>
        <family val="3"/>
      </rPr>
      <t>特別支援学校や</t>
    </r>
    <r>
      <rPr>
        <sz val="9"/>
        <color rgb="FFFF0000"/>
        <rFont val="ＭＳ Ｐ明朝"/>
        <family val="3"/>
      </rPr>
      <t>★★</t>
    </r>
    <r>
      <rPr>
        <sz val="11"/>
        <color rgb="FFFF0000"/>
        <rFont val="ＭＳ Ｐ明朝"/>
        <family val="3"/>
      </rPr>
      <t>特別支援学級での教育（ただし、</t>
    </r>
    <r>
      <rPr>
        <sz val="9"/>
        <color rgb="FFFF0000"/>
        <rFont val="ＭＳ Ｐ明朝"/>
        <family val="3"/>
      </rPr>
      <t>★</t>
    </r>
    <r>
      <rPr>
        <sz val="11"/>
        <color rgb="FFFF0000"/>
        <rFont val="ＭＳ Ｐ明朝"/>
        <family val="3"/>
      </rPr>
      <t>・</t>
    </r>
    <r>
      <rPr>
        <sz val="9"/>
        <color rgb="FFFF0000"/>
        <rFont val="ＭＳ Ｐ明朝"/>
        <family val="3"/>
      </rPr>
      <t>★★</t>
    </r>
    <r>
      <rPr>
        <sz val="11"/>
        <color rgb="FFFF0000"/>
        <rFont val="ＭＳ Ｐ明朝"/>
        <family val="3"/>
      </rPr>
      <t>は専門的支援体制加算の対象外）</t>
    </r>
  </si>
  <si>
    <r>
      <rPr>
        <b/>
        <sz val="11"/>
        <color rgb="FF244062"/>
        <rFont val="ＭＳ Ｐ明朝"/>
        <family val="3"/>
      </rPr>
      <t>◆5</t>
    </r>
    <r>
      <rPr>
        <b/>
        <sz val="10"/>
        <color rgb="FF244062"/>
        <rFont val="ＭＳ Ｐ明朝"/>
        <family val="3"/>
      </rPr>
      <t xml:space="preserve"> 強度行動障害支援者養成研修修了者</t>
    </r>
  </si>
  <si>
    <t>行動援護従業者養成研修修了者は、強度行動障害支援者養成研修（実践研修）修了者と同等の扱いとします。また、重度訪問介護従業者養成研修行動障害支援課程修了者は、強度行動障害支援者養成研修（基礎研修）修了者と同等の扱いとします。</t>
  </si>
  <si>
    <t>従業者の勤務の体制及び勤務形態一覧表</t>
  </si>
  <si>
    <t>サービス種類</t>
  </si>
  <si>
    <t>事業所・施設名</t>
  </si>
  <si>
    <t>定員</t>
  </si>
  <si>
    <t>必須</t>
  </si>
  <si>
    <t>加算を取得する（している）場合、
選択してください</t>
  </si>
  <si>
    <t>営業時間に対し、基準職員を配置する必要があります</t>
  </si>
  <si>
    <t>4週の合計</t>
  </si>
  <si>
    <t>週平均の勤務時間</t>
  </si>
  <si>
    <t>常勤換算後の人数</t>
  </si>
  <si>
    <t>職種</t>
  </si>
  <si>
    <r>
      <rPr>
        <b/>
        <sz val="11"/>
        <rFont val="ＭＳ Ｐ明朝"/>
        <family val="3"/>
      </rPr>
      <t>勤務形態</t>
    </r>
    <r>
      <rPr>
        <b/>
        <sz val="12"/>
        <rFont val="ＭＳ Ｐ明朝"/>
        <family val="3"/>
      </rPr>
      <t xml:space="preserve">
</t>
    </r>
    <r>
      <rPr>
        <b/>
        <sz val="9"/>
        <rFont val="ＭＳ Ｐ明朝"/>
        <family val="3"/>
      </rPr>
      <t>(専従･兼務/常勤･非常勤)</t>
    </r>
  </si>
  <si>
    <t>資格証の提出有無</t>
  </si>
  <si>
    <t>基準・
加配職員</t>
  </si>
  <si>
    <r>
      <rPr>
        <b/>
        <sz val="10"/>
        <color rgb="FFFF0000"/>
        <rFont val="ＭＳ Ｐ明朝"/>
        <family val="3"/>
      </rPr>
      <t>福祉専門職加算</t>
    </r>
    <r>
      <rPr>
        <sz val="10"/>
        <color rgb="FFFF0000"/>
        <rFont val="ＭＳ Ｐ明朝"/>
        <family val="3"/>
      </rPr>
      <t>（資格）</t>
    </r>
  </si>
  <si>
    <t>◆２
児童指導員等加配加算対象者</t>
  </si>
  <si>
    <t>◆３
専門的支援体制加算対象者</t>
  </si>
  <si>
    <t>◆５
強度行動障害支援者養成研修</t>
  </si>
  <si>
    <t>育児介護等時短届出日</t>
  </si>
  <si>
    <t>第１週</t>
  </si>
  <si>
    <t>第２週</t>
  </si>
  <si>
    <t>第３週</t>
  </si>
  <si>
    <t>第４週</t>
  </si>
  <si>
    <t>月</t>
  </si>
  <si>
    <t>火</t>
  </si>
  <si>
    <t>水</t>
  </si>
  <si>
    <t>木</t>
  </si>
  <si>
    <t>金</t>
  </si>
  <si>
    <t>土</t>
  </si>
  <si>
    <t>合計</t>
  </si>
  <si>
    <t>1週間に当該事業所・施設における常勤職員の勤務すべき時間数</t>
  </si>
  <si>
    <t>営業時間</t>
  </si>
  <si>
    <t>:</t>
    <phoneticPr fontId="7"/>
  </si>
  <si>
    <t>~</t>
    <phoneticPr fontId="7"/>
  </si>
  <si>
    <t>サービス提供時間</t>
  </si>
  <si>
    <t>注１　本表はサービスの種類ごとに作成してください。（例：①児童発達支援と②保育所等訪問支援の多機能型事業所の場合、①と②それぞれのものと①と②の従業者合わせたものの3枚必要になります）</t>
  </si>
  <si>
    <t>注２　資格証の提出有無欄については、提出済みの従業者は○にしてください。未提出の従業者は資格証又は実務経験証明書を添付してください。</t>
  </si>
  <si>
    <t>注３　基準・加配職員欄については、人員基準上の従業者を基準とし、それ以外の従業者を加配とお示しください。</t>
  </si>
  <si>
    <t>注４　児童発達支援・放課後等デイサービスにあっては、その他の従業者については指導員と記載してください。</t>
  </si>
  <si>
    <t>東京都書式ライブラリー</t>
    <rPh sb="0" eb="3">
      <t>トウキョウト</t>
    </rPh>
    <rPh sb="3" eb="5">
      <t>ショシキ</t>
    </rPh>
    <phoneticPr fontId="3"/>
  </si>
  <si>
    <t>←外部リンク</t>
    <rPh sb="1" eb="3">
      <t>ガイブ</t>
    </rPh>
    <phoneticPr fontId="3"/>
  </si>
  <si>
    <t>　　　２　当該管理者が管理する事業所が複数の場合は、備考欄にその全てを記載してください。</t>
    <rPh sb="5" eb="7">
      <t>トウガイ</t>
    </rPh>
    <rPh sb="7" eb="10">
      <t>カンリシャ</t>
    </rPh>
    <rPh sb="11" eb="13">
      <t>カンリ</t>
    </rPh>
    <rPh sb="15" eb="18">
      <t>ジギョウショ</t>
    </rPh>
    <rPh sb="19" eb="21">
      <t>フクスウ</t>
    </rPh>
    <rPh sb="22" eb="24">
      <t>バアイ</t>
    </rPh>
    <rPh sb="26" eb="29">
      <t>ビコウラン</t>
    </rPh>
    <rPh sb="32" eb="33">
      <t>スベ</t>
    </rPh>
    <phoneticPr fontId="7"/>
  </si>
  <si>
    <t>勤務体制・勤務形態一覧表</t>
    <rPh sb="5" eb="9">
      <t>キンムケイタイ</t>
    </rPh>
    <phoneticPr fontId="3"/>
  </si>
  <si>
    <t>(11)認可外保育園、企業主導型保育事業</t>
    <rPh sb="4" eb="6">
      <t>ニンカ</t>
    </rPh>
    <rPh sb="6" eb="7">
      <t>ガイ</t>
    </rPh>
    <rPh sb="7" eb="10">
      <t>ホイクエン</t>
    </rPh>
    <rPh sb="11" eb="13">
      <t>キギョウ</t>
    </rPh>
    <rPh sb="13" eb="16">
      <t>シュドウガタ</t>
    </rPh>
    <rPh sb="16" eb="18">
      <t>ホイク</t>
    </rPh>
    <rPh sb="18" eb="20">
      <t>ジギョウ</t>
    </rPh>
    <phoneticPr fontId="7"/>
  </si>
  <si>
    <t>1</t>
    <phoneticPr fontId="4"/>
  </si>
  <si>
    <t>2</t>
    <phoneticPr fontId="4"/>
  </si>
  <si>
    <t>表題の事業所・施設に係る指定を受けたいので、下記のとおり、関係書類を添えて申請します。</t>
    <phoneticPr fontId="4"/>
  </si>
  <si>
    <t>◆1 福祉専門職員配置加算の対象者</t>
    <rPh sb="14" eb="16">
      <t>タイショウ</t>
    </rPh>
    <rPh sb="16" eb="17">
      <t>シャ</t>
    </rPh>
    <phoneticPr fontId="3"/>
  </si>
  <si>
    <t>:</t>
    <phoneticPr fontId="3"/>
  </si>
  <si>
    <t>有資格者（社会福祉士、介護福祉士、精神保健福祉士、公認心理士）、法人内勤続年数3年以上（直接支援）、他の福祉サービスとの常勤兼務</t>
    <phoneticPr fontId="3"/>
  </si>
  <si>
    <t>◆2 児童指導員等加配加算の対象者</t>
    <rPh sb="3" eb="5">
      <t>ジドウ</t>
    </rPh>
    <rPh sb="5" eb="8">
      <t>シドウイン</t>
    </rPh>
    <rPh sb="8" eb="9">
      <t>トウ</t>
    </rPh>
    <rPh sb="9" eb="11">
      <t>カハイ</t>
    </rPh>
    <rPh sb="11" eb="13">
      <t>カサン</t>
    </rPh>
    <rPh sb="14" eb="16">
      <t>タイショウ</t>
    </rPh>
    <rPh sb="16" eb="17">
      <t>シャ</t>
    </rPh>
    <phoneticPr fontId="3"/>
  </si>
  <si>
    <r>
      <t>児童指導員、保育士、理学療法士、作業療法士、言語聴覚士、手話通訳士、手話通訳者、特別支援学校免許取得者、心理担当職員（心理学修了等）、視覚障害児支援担当職員（研修修了等）、強度行動障害支援者養成研修（基礎研修）修了者　</t>
    </r>
    <r>
      <rPr>
        <b/>
        <u/>
        <sz val="11"/>
        <color rgb="FFFF0000"/>
        <rFont val="ＭＳ ゴシック"/>
        <family val="3"/>
        <charset val="128"/>
      </rPr>
      <t>※児童福祉事業(◆4）の経験が5年以上、5年未満</t>
    </r>
    <r>
      <rPr>
        <sz val="11"/>
        <color rgb="FFFF0000"/>
        <rFont val="ＭＳ ゴシック"/>
        <family val="3"/>
        <charset val="128"/>
      </rPr>
      <t>で報酬算定が異なる（資格取得前後は問わない）</t>
    </r>
    <rPh sb="110" eb="112">
      <t>ジドウ</t>
    </rPh>
    <rPh sb="112" eb="114">
      <t>フクシ</t>
    </rPh>
    <rPh sb="114" eb="116">
      <t>ジギョウ</t>
    </rPh>
    <rPh sb="121" eb="123">
      <t>ケイケン</t>
    </rPh>
    <rPh sb="125" eb="128">
      <t>ネンイジョウ</t>
    </rPh>
    <rPh sb="130" eb="131">
      <t>ネン</t>
    </rPh>
    <rPh sb="131" eb="133">
      <t>ミマン</t>
    </rPh>
    <rPh sb="134" eb="136">
      <t>ホウシュウ</t>
    </rPh>
    <rPh sb="136" eb="138">
      <t>サンテイ</t>
    </rPh>
    <rPh sb="139" eb="140">
      <t>コト</t>
    </rPh>
    <rPh sb="143" eb="145">
      <t>シカク</t>
    </rPh>
    <rPh sb="145" eb="147">
      <t>シュトク</t>
    </rPh>
    <rPh sb="147" eb="149">
      <t>ゼンゴ</t>
    </rPh>
    <rPh sb="150" eb="151">
      <t>ト</t>
    </rPh>
    <phoneticPr fontId="3"/>
  </si>
  <si>
    <t>◆3 専門的支援体制加算の対象者　</t>
    <rPh sb="3" eb="6">
      <t>センモンテキ</t>
    </rPh>
    <rPh sb="6" eb="8">
      <t>シエン</t>
    </rPh>
    <rPh sb="8" eb="10">
      <t>タイセイ</t>
    </rPh>
    <rPh sb="10" eb="12">
      <t>カサン</t>
    </rPh>
    <rPh sb="13" eb="15">
      <t>タイショウ</t>
    </rPh>
    <rPh sb="15" eb="16">
      <t>シャ</t>
    </rPh>
    <phoneticPr fontId="3"/>
  </si>
  <si>
    <r>
      <t xml:space="preserve">児童指導員（※）、保育士（※）、理学療法士、作業療法士、言語聴覚士、心理担当職員（心理学修了等）又は視覚障害児支援担当職員（研修修了等）　
</t>
    </r>
    <r>
      <rPr>
        <sz val="11"/>
        <color rgb="FFFF0000"/>
        <rFont val="ＭＳ ゴシック"/>
        <family val="3"/>
        <charset val="128"/>
      </rPr>
      <t>（※）</t>
    </r>
    <r>
      <rPr>
        <b/>
        <u/>
        <sz val="11"/>
        <color rgb="FFFF0000"/>
        <rFont val="ＭＳ ゴシック"/>
        <family val="3"/>
        <charset val="128"/>
      </rPr>
      <t>資格取得後、5年以上</t>
    </r>
    <r>
      <rPr>
        <sz val="11"/>
        <color rgb="FFFF0000"/>
        <rFont val="ＭＳ ゴシック"/>
        <family val="3"/>
        <charset val="128"/>
      </rPr>
      <t>児童福祉事業(◆4）に従事したものに限る</t>
    </r>
    <rPh sb="73" eb="75">
      <t>シカク</t>
    </rPh>
    <rPh sb="75" eb="77">
      <t>シュトク</t>
    </rPh>
    <rPh sb="77" eb="78">
      <t>ゴ</t>
    </rPh>
    <rPh sb="80" eb="83">
      <t>ネンイジョウ</t>
    </rPh>
    <rPh sb="83" eb="85">
      <t>ジドウ</t>
    </rPh>
    <rPh sb="85" eb="87">
      <t>フクシ</t>
    </rPh>
    <rPh sb="87" eb="89">
      <t>ジギョウ</t>
    </rPh>
    <rPh sb="94" eb="96">
      <t>ジュウジ</t>
    </rPh>
    <rPh sb="101" eb="102">
      <t>カギ</t>
    </rPh>
    <phoneticPr fontId="3"/>
  </si>
  <si>
    <t>◆4 児童福祉事業</t>
    <phoneticPr fontId="3"/>
  </si>
  <si>
    <r>
      <t>障害児通所支援事業（児発、放デイ等）、障害児入所施設、障害児相談支援事業、放課後児童健全育成事業（学童保育等）、保育所（認可、認証等）などの児童福祉法に基づく社会福祉事業または</t>
    </r>
    <r>
      <rPr>
        <sz val="11"/>
        <color rgb="FFFF0000"/>
        <rFont val="ＭＳ ゴシック"/>
        <family val="3"/>
        <charset val="128"/>
      </rPr>
      <t xml:space="preserve">幼稚園、
</t>
    </r>
    <r>
      <rPr>
        <vertAlign val="superscript"/>
        <sz val="9"/>
        <color rgb="FFFF0000"/>
        <rFont val="ＭＳ ゴシック"/>
        <family val="3"/>
        <charset val="128"/>
      </rPr>
      <t>★</t>
    </r>
    <r>
      <rPr>
        <sz val="11"/>
        <color rgb="FFFF0000"/>
        <rFont val="ＭＳ ゴシック"/>
        <family val="3"/>
        <charset val="128"/>
      </rPr>
      <t>特別支援学校や</t>
    </r>
    <r>
      <rPr>
        <vertAlign val="superscript"/>
        <sz val="9"/>
        <color rgb="FFFF0000"/>
        <rFont val="ＭＳ ゴシック"/>
        <family val="3"/>
        <charset val="128"/>
      </rPr>
      <t>★★</t>
    </r>
    <r>
      <rPr>
        <sz val="11"/>
        <color rgb="FFFF0000"/>
        <rFont val="ＭＳ ゴシック"/>
        <family val="3"/>
        <charset val="128"/>
      </rPr>
      <t>特別支援学級での教育（ただし、</t>
    </r>
    <r>
      <rPr>
        <vertAlign val="superscript"/>
        <sz val="9"/>
        <color rgb="FFFF0000"/>
        <rFont val="ＭＳ ゴシック"/>
        <family val="3"/>
        <charset val="128"/>
      </rPr>
      <t>★</t>
    </r>
    <r>
      <rPr>
        <sz val="11"/>
        <color rgb="FFFF0000"/>
        <rFont val="ＭＳ ゴシック"/>
        <family val="3"/>
        <charset val="128"/>
      </rPr>
      <t>・</t>
    </r>
    <r>
      <rPr>
        <vertAlign val="superscript"/>
        <sz val="9"/>
        <color rgb="FFFF0000"/>
        <rFont val="ＭＳ ゴシック"/>
        <family val="3"/>
        <charset val="128"/>
      </rPr>
      <t>★★</t>
    </r>
    <r>
      <rPr>
        <sz val="11"/>
        <color rgb="FFFF0000"/>
        <rFont val="ＭＳ ゴシック"/>
        <family val="3"/>
        <charset val="128"/>
      </rPr>
      <t>は専門的支援体制加算の対象外）</t>
    </r>
    <rPh sb="0" eb="2">
      <t>ショウガイ</t>
    </rPh>
    <rPh sb="2" eb="3">
      <t>ジ</t>
    </rPh>
    <rPh sb="3" eb="5">
      <t>ツウショ</t>
    </rPh>
    <rPh sb="5" eb="7">
      <t>シエン</t>
    </rPh>
    <rPh sb="7" eb="9">
      <t>ジギョウ</t>
    </rPh>
    <rPh sb="10" eb="11">
      <t>ジ</t>
    </rPh>
    <rPh sb="11" eb="12">
      <t>ハツ</t>
    </rPh>
    <rPh sb="13" eb="14">
      <t>ホウ</t>
    </rPh>
    <rPh sb="16" eb="17">
      <t>ナド</t>
    </rPh>
    <rPh sb="19" eb="21">
      <t>ショウガイ</t>
    </rPh>
    <rPh sb="21" eb="22">
      <t>ジ</t>
    </rPh>
    <rPh sb="22" eb="24">
      <t>ニュウショ</t>
    </rPh>
    <rPh sb="24" eb="26">
      <t>シセツ</t>
    </rPh>
    <rPh sb="27" eb="29">
      <t>ショウガイ</t>
    </rPh>
    <rPh sb="29" eb="30">
      <t>ジ</t>
    </rPh>
    <rPh sb="30" eb="32">
      <t>ソウダン</t>
    </rPh>
    <rPh sb="32" eb="34">
      <t>シエン</t>
    </rPh>
    <rPh sb="34" eb="36">
      <t>ジギョウ</t>
    </rPh>
    <rPh sb="37" eb="40">
      <t>ホウカゴ</t>
    </rPh>
    <rPh sb="40" eb="42">
      <t>ジドウ</t>
    </rPh>
    <rPh sb="42" eb="44">
      <t>ケンゼン</t>
    </rPh>
    <rPh sb="44" eb="46">
      <t>イクセイ</t>
    </rPh>
    <rPh sb="46" eb="48">
      <t>ジギョウ</t>
    </rPh>
    <rPh sb="49" eb="51">
      <t>ガクドウ</t>
    </rPh>
    <rPh sb="51" eb="53">
      <t>ホイク</t>
    </rPh>
    <rPh sb="53" eb="54">
      <t>トウ</t>
    </rPh>
    <rPh sb="56" eb="58">
      <t>ホイク</t>
    </rPh>
    <rPh sb="58" eb="59">
      <t>ジョ</t>
    </rPh>
    <rPh sb="60" eb="62">
      <t>ニンカ</t>
    </rPh>
    <rPh sb="63" eb="65">
      <t>ニンショウ</t>
    </rPh>
    <rPh sb="65" eb="66">
      <t>ナド</t>
    </rPh>
    <rPh sb="70" eb="72">
      <t>ジドウ</t>
    </rPh>
    <rPh sb="72" eb="74">
      <t>フクシ</t>
    </rPh>
    <rPh sb="74" eb="75">
      <t>ホウ</t>
    </rPh>
    <rPh sb="76" eb="77">
      <t>モト</t>
    </rPh>
    <rPh sb="79" eb="81">
      <t>シャカイ</t>
    </rPh>
    <rPh sb="81" eb="83">
      <t>フクシ</t>
    </rPh>
    <rPh sb="83" eb="85">
      <t>ジギョウ</t>
    </rPh>
    <rPh sb="88" eb="91">
      <t>ヨウチエン</t>
    </rPh>
    <rPh sb="94" eb="96">
      <t>トクベツ</t>
    </rPh>
    <rPh sb="96" eb="98">
      <t>シエン</t>
    </rPh>
    <rPh sb="98" eb="100">
      <t>ガッコウ</t>
    </rPh>
    <rPh sb="103" eb="105">
      <t>トクベツ</t>
    </rPh>
    <rPh sb="105" eb="107">
      <t>シエン</t>
    </rPh>
    <rPh sb="107" eb="109">
      <t>ガッキュウ</t>
    </rPh>
    <rPh sb="111" eb="113">
      <t>キョウイク</t>
    </rPh>
    <rPh sb="123" eb="126">
      <t>センモンテキ</t>
    </rPh>
    <rPh sb="126" eb="128">
      <t>シエン</t>
    </rPh>
    <rPh sb="128" eb="130">
      <t>タイセイ</t>
    </rPh>
    <rPh sb="130" eb="132">
      <t>カサン</t>
    </rPh>
    <rPh sb="133" eb="136">
      <t>タイショウガイ</t>
    </rPh>
    <phoneticPr fontId="3"/>
  </si>
  <si>
    <t>◆5 強度行動障害支援者養成研修修了者</t>
    <rPh sb="3" eb="5">
      <t>キョウド</t>
    </rPh>
    <rPh sb="5" eb="7">
      <t>コウドウ</t>
    </rPh>
    <rPh sb="7" eb="9">
      <t>ショウガイ</t>
    </rPh>
    <rPh sb="9" eb="12">
      <t>シエンシャ</t>
    </rPh>
    <rPh sb="12" eb="14">
      <t>ヨウセイ</t>
    </rPh>
    <rPh sb="14" eb="16">
      <t>ケンシュウ</t>
    </rPh>
    <rPh sb="16" eb="19">
      <t>シュウリョウシャ</t>
    </rPh>
    <phoneticPr fontId="3"/>
  </si>
  <si>
    <t>行動援護従業者養成研修修了者は、強度行動障害支援者養成研修（実践研修）修了者と同等の扱いとします。また、重度訪問介護従業者養成研修行動障害支援課程修了者は、強度行動障害支援者養成研修（基礎研修）修了者と同等の扱いとします。</t>
    <phoneticPr fontId="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</si>
  <si>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7"/>
  </si>
  <si>
    <t>サービス種類</t>
    <rPh sb="4" eb="6">
      <t>シュルイ</t>
    </rPh>
    <phoneticPr fontId="7"/>
  </si>
  <si>
    <t>放課後等デイサービス</t>
    <rPh sb="0" eb="3">
      <t>ホウカゴ</t>
    </rPh>
    <rPh sb="3" eb="4">
      <t>トウ</t>
    </rPh>
    <phoneticPr fontId="3"/>
  </si>
  <si>
    <t>事業所・施設名</t>
    <rPh sb="0" eb="3">
      <t>ジギョウショ</t>
    </rPh>
    <rPh sb="4" eb="6">
      <t>シセツ</t>
    </rPh>
    <rPh sb="6" eb="7">
      <t>メイ</t>
    </rPh>
    <phoneticPr fontId="7"/>
  </si>
  <si>
    <t>放デイ東京</t>
    <rPh sb="0" eb="1">
      <t>ホウ</t>
    </rPh>
    <rPh sb="3" eb="5">
      <t>トウキョウ</t>
    </rPh>
    <phoneticPr fontId="3"/>
  </si>
  <si>
    <t>必須</t>
    <rPh sb="0" eb="2">
      <t>ヒッス</t>
    </rPh>
    <phoneticPr fontId="7"/>
  </si>
  <si>
    <t>加算を取得する（している）場合、
選択してください</t>
    <rPh sb="0" eb="2">
      <t>カサン</t>
    </rPh>
    <rPh sb="3" eb="5">
      <t>シュトク</t>
    </rPh>
    <rPh sb="13" eb="15">
      <t>バアイ</t>
    </rPh>
    <rPh sb="17" eb="19">
      <t>センタク</t>
    </rPh>
    <phoneticPr fontId="7"/>
  </si>
  <si>
    <t>営業時間に対し、基準職員を配置する必要があります</t>
    <rPh sb="0" eb="2">
      <t>エイギョウ</t>
    </rPh>
    <rPh sb="2" eb="4">
      <t>ジカン</t>
    </rPh>
    <rPh sb="5" eb="6">
      <t>タイ</t>
    </rPh>
    <rPh sb="8" eb="10">
      <t>キジュン</t>
    </rPh>
    <rPh sb="10" eb="12">
      <t>ショクイン</t>
    </rPh>
    <rPh sb="13" eb="15">
      <t>ハイチ</t>
    </rPh>
    <rPh sb="17" eb="19">
      <t>ヒツヨウ</t>
    </rPh>
    <phoneticPr fontId="7"/>
  </si>
  <si>
    <t>4週の合計</t>
    <rPh sb="1" eb="2">
      <t>シュウ</t>
    </rPh>
    <rPh sb="3" eb="5">
      <t>ゴウケイ</t>
    </rPh>
    <phoneticPr fontId="7"/>
  </si>
  <si>
    <t>週平均の勤務時間</t>
    <rPh sb="0" eb="3">
      <t>シュウヘイキン</t>
    </rPh>
    <rPh sb="4" eb="6">
      <t>キンム</t>
    </rPh>
    <rPh sb="6" eb="8">
      <t>ジカン</t>
    </rPh>
    <phoneticPr fontId="7"/>
  </si>
  <si>
    <t>常勤換算後の人数</t>
    <rPh sb="0" eb="2">
      <t>ジョウキン</t>
    </rPh>
    <rPh sb="2" eb="4">
      <t>カンザン</t>
    </rPh>
    <rPh sb="4" eb="5">
      <t>ゴ</t>
    </rPh>
    <rPh sb="6" eb="8">
      <t>ニンズウ</t>
    </rPh>
    <phoneticPr fontId="7"/>
  </si>
  <si>
    <t>職種</t>
    <rPh sb="0" eb="2">
      <t>ショクシュ</t>
    </rPh>
    <phoneticPr fontId="7"/>
  </si>
  <si>
    <r>
      <t>勤務形態
(</t>
    </r>
    <r>
      <rPr>
        <b/>
        <sz val="10"/>
        <rFont val="ＭＳ ゴシック"/>
        <family val="3"/>
        <charset val="128"/>
      </rPr>
      <t>専従･兼務/常勤･非常勤)</t>
    </r>
    <rPh sb="0" eb="2">
      <t>キンム</t>
    </rPh>
    <rPh sb="2" eb="4">
      <t>ケイタイ</t>
    </rPh>
    <rPh sb="6" eb="8">
      <t>センジュウ</t>
    </rPh>
    <rPh sb="9" eb="11">
      <t>ケンム</t>
    </rPh>
    <rPh sb="12" eb="14">
      <t>ジョウキン</t>
    </rPh>
    <rPh sb="15" eb="18">
      <t>ヒジョウキン</t>
    </rPh>
    <phoneticPr fontId="7"/>
  </si>
  <si>
    <t>資格証の提出有無</t>
    <rPh sb="0" eb="2">
      <t>シカク</t>
    </rPh>
    <rPh sb="2" eb="3">
      <t>ショウ</t>
    </rPh>
    <rPh sb="4" eb="6">
      <t>テイシュツ</t>
    </rPh>
    <rPh sb="6" eb="8">
      <t>ウム</t>
    </rPh>
    <phoneticPr fontId="7"/>
  </si>
  <si>
    <t>基準・
加配職員</t>
    <rPh sb="0" eb="2">
      <t>キジュン</t>
    </rPh>
    <rPh sb="4" eb="6">
      <t>カハイ</t>
    </rPh>
    <rPh sb="6" eb="8">
      <t>ショクイン</t>
    </rPh>
    <phoneticPr fontId="7"/>
  </si>
  <si>
    <r>
      <rPr>
        <b/>
        <sz val="10"/>
        <color indexed="10"/>
        <rFont val="ＭＳ ゴシック"/>
        <family val="3"/>
        <charset val="128"/>
      </rPr>
      <t>福祉専門職加算</t>
    </r>
    <r>
      <rPr>
        <sz val="10"/>
        <color indexed="10"/>
        <rFont val="ＭＳ ゴシック"/>
        <family val="3"/>
        <charset val="128"/>
      </rPr>
      <t>（資格）</t>
    </r>
    <rPh sb="0" eb="2">
      <t>フクシ</t>
    </rPh>
    <rPh sb="2" eb="4">
      <t>センモン</t>
    </rPh>
    <rPh sb="4" eb="5">
      <t>ショク</t>
    </rPh>
    <rPh sb="5" eb="7">
      <t>カサン</t>
    </rPh>
    <rPh sb="8" eb="10">
      <t>シカク</t>
    </rPh>
    <phoneticPr fontId="7"/>
  </si>
  <si>
    <t>◆２
児童指導員等加配加算対象者</t>
    <rPh sb="3" eb="5">
      <t>ジドウ</t>
    </rPh>
    <rPh sb="5" eb="8">
      <t>シドウイン</t>
    </rPh>
    <rPh sb="8" eb="9">
      <t>トウ</t>
    </rPh>
    <rPh sb="9" eb="11">
      <t>カハイ</t>
    </rPh>
    <rPh sb="11" eb="13">
      <t>カサン</t>
    </rPh>
    <rPh sb="13" eb="15">
      <t>タイショウ</t>
    </rPh>
    <rPh sb="15" eb="16">
      <t>シャ</t>
    </rPh>
    <phoneticPr fontId="7"/>
  </si>
  <si>
    <t>◆３
専門的支援体制加算対象者</t>
    <rPh sb="3" eb="12">
      <t>センモンテキシエンタイセイカサン</t>
    </rPh>
    <rPh sb="12" eb="14">
      <t>タイショウ</t>
    </rPh>
    <rPh sb="14" eb="15">
      <t>シャ</t>
    </rPh>
    <phoneticPr fontId="3"/>
  </si>
  <si>
    <t>◆５
強度行動障害支援者養成研修</t>
    <rPh sb="3" eb="5">
      <t>キョウド</t>
    </rPh>
    <rPh sb="5" eb="7">
      <t>コウドウ</t>
    </rPh>
    <rPh sb="7" eb="9">
      <t>ショウガイ</t>
    </rPh>
    <rPh sb="9" eb="12">
      <t>シエンシャ</t>
    </rPh>
    <rPh sb="12" eb="14">
      <t>ヨウセイ</t>
    </rPh>
    <rPh sb="14" eb="16">
      <t>ケンシュウ</t>
    </rPh>
    <phoneticPr fontId="3"/>
  </si>
  <si>
    <t>育児介護等
時短届出日</t>
    <rPh sb="0" eb="2">
      <t>イクジ</t>
    </rPh>
    <rPh sb="2" eb="4">
      <t>カイゴ</t>
    </rPh>
    <rPh sb="4" eb="5">
      <t>トウ</t>
    </rPh>
    <rPh sb="6" eb="8">
      <t>ジタン</t>
    </rPh>
    <rPh sb="8" eb="10">
      <t>トドケデ</t>
    </rPh>
    <rPh sb="10" eb="11">
      <t>ビ</t>
    </rPh>
    <phoneticPr fontId="7"/>
  </si>
  <si>
    <t>第１週</t>
    <rPh sb="0" eb="1">
      <t>ダイ</t>
    </rPh>
    <rPh sb="2" eb="3">
      <t>シュウ</t>
    </rPh>
    <phoneticPr fontId="7"/>
  </si>
  <si>
    <t>第２週</t>
    <rPh sb="0" eb="1">
      <t>ダイ</t>
    </rPh>
    <rPh sb="2" eb="3">
      <t>シュウ</t>
    </rPh>
    <phoneticPr fontId="7"/>
  </si>
  <si>
    <t>第３週</t>
    <rPh sb="0" eb="1">
      <t>ダイ</t>
    </rPh>
    <rPh sb="2" eb="3">
      <t>シュウ</t>
    </rPh>
    <phoneticPr fontId="7"/>
  </si>
  <si>
    <t>第４週</t>
    <rPh sb="0" eb="1">
      <t>ダイ</t>
    </rPh>
    <rPh sb="2" eb="3">
      <t>シュウ</t>
    </rPh>
    <phoneticPr fontId="7"/>
  </si>
  <si>
    <t>月</t>
    <rPh sb="0" eb="1">
      <t>ツキ</t>
    </rPh>
    <phoneticPr fontId="7"/>
  </si>
  <si>
    <t>火</t>
    <rPh sb="0" eb="1">
      <t>ヒ</t>
    </rPh>
    <phoneticPr fontId="7"/>
  </si>
  <si>
    <t>水</t>
    <rPh sb="0" eb="1">
      <t>スイ</t>
    </rPh>
    <phoneticPr fontId="7"/>
  </si>
  <si>
    <t>木</t>
    <rPh sb="0" eb="1">
      <t>モク</t>
    </rPh>
    <phoneticPr fontId="7"/>
  </si>
  <si>
    <t>金</t>
    <rPh sb="0" eb="1">
      <t>キン</t>
    </rPh>
    <phoneticPr fontId="7"/>
  </si>
  <si>
    <t>土</t>
    <rPh sb="0" eb="1">
      <t>ド</t>
    </rPh>
    <phoneticPr fontId="7"/>
  </si>
  <si>
    <t>日</t>
    <rPh sb="0" eb="1">
      <t>ニチ</t>
    </rPh>
    <phoneticPr fontId="7"/>
  </si>
  <si>
    <t>管理者兼児童発達支援管理責任者</t>
    <rPh sb="0" eb="3">
      <t>カンリシャ</t>
    </rPh>
    <rPh sb="3" eb="4">
      <t>ケン</t>
    </rPh>
    <rPh sb="4" eb="15">
      <t>ジドウハッタツシエンカンリセキニンシャ</t>
    </rPh>
    <phoneticPr fontId="3"/>
  </si>
  <si>
    <t>常勤・専従</t>
  </si>
  <si>
    <t>A</t>
    <phoneticPr fontId="3"/>
  </si>
  <si>
    <t>基準</t>
  </si>
  <si>
    <t>実践</t>
  </si>
  <si>
    <t>児童指導員</t>
    <rPh sb="0" eb="2">
      <t>ジドウ</t>
    </rPh>
    <rPh sb="2" eb="5">
      <t>シドウイン</t>
    </rPh>
    <phoneticPr fontId="3"/>
  </si>
  <si>
    <t>B</t>
    <phoneticPr fontId="3"/>
  </si>
  <si>
    <t>社会福祉士</t>
  </si>
  <si>
    <t>基礎</t>
  </si>
  <si>
    <t>保育士</t>
    <rPh sb="0" eb="3">
      <t>ホイクシ</t>
    </rPh>
    <phoneticPr fontId="3"/>
  </si>
  <si>
    <t>非常勤・専従</t>
  </si>
  <si>
    <t>C</t>
    <phoneticPr fontId="3"/>
  </si>
  <si>
    <t>D</t>
    <phoneticPr fontId="3"/>
  </si>
  <si>
    <t>基準/加配</t>
  </si>
  <si>
    <t>5年以上</t>
  </si>
  <si>
    <t>E</t>
    <phoneticPr fontId="3"/>
  </si>
  <si>
    <t>加配</t>
  </si>
  <si>
    <t>5年未満</t>
  </si>
  <si>
    <t>理学療法士</t>
    <rPh sb="0" eb="2">
      <t>リガク</t>
    </rPh>
    <rPh sb="2" eb="5">
      <t>リョウホウシ</t>
    </rPh>
    <phoneticPr fontId="3"/>
  </si>
  <si>
    <t>F</t>
    <phoneticPr fontId="3"/>
  </si>
  <si>
    <t>〇</t>
  </si>
  <si>
    <t>1週間に当該事業所・施設における常勤職員の勤務すべき時間数</t>
    <rPh sb="1" eb="3">
      <t>シュウカン</t>
    </rPh>
    <rPh sb="4" eb="6">
      <t>トウガイ</t>
    </rPh>
    <rPh sb="6" eb="9">
      <t>ジギョウショ</t>
    </rPh>
    <rPh sb="10" eb="12">
      <t>シセツ</t>
    </rPh>
    <rPh sb="16" eb="18">
      <t>ジョウキン</t>
    </rPh>
    <rPh sb="18" eb="20">
      <t>ショクイン</t>
    </rPh>
    <rPh sb="21" eb="23">
      <t>キンム</t>
    </rPh>
    <rPh sb="26" eb="29">
      <t>ジカンスウ</t>
    </rPh>
    <phoneticPr fontId="7"/>
  </si>
  <si>
    <t>サービス提供時間</t>
    <rPh sb="4" eb="6">
      <t>テイキョウ</t>
    </rPh>
    <rPh sb="6" eb="8">
      <t>ジカン</t>
    </rPh>
    <phoneticPr fontId="7"/>
  </si>
  <si>
    <t>注１　本表はサービスの種類ごとに作成してください。（例：①児童発達支援と②保育所等訪問支援の多機能型事業所の場合、①と②それぞれのものと①と②の従業者合わせたものの3枚必要になります）</t>
    <rPh sb="0" eb="1">
      <t>チュウ</t>
    </rPh>
    <rPh sb="3" eb="4">
      <t>ホン</t>
    </rPh>
    <rPh sb="4" eb="5">
      <t>ヒョウ</t>
    </rPh>
    <rPh sb="11" eb="13">
      <t>シュルイ</t>
    </rPh>
    <rPh sb="16" eb="18">
      <t>サクセイ</t>
    </rPh>
    <rPh sb="26" eb="27">
      <t>レイ</t>
    </rPh>
    <rPh sb="29" eb="31">
      <t>ジドウ</t>
    </rPh>
    <rPh sb="31" eb="33">
      <t>ハッタツ</t>
    </rPh>
    <rPh sb="33" eb="35">
      <t>シエン</t>
    </rPh>
    <rPh sb="37" eb="43">
      <t>ホイクジョトウホウモン</t>
    </rPh>
    <rPh sb="43" eb="45">
      <t>シエン</t>
    </rPh>
    <rPh sb="46" eb="50">
      <t>タキノウガタ</t>
    </rPh>
    <rPh sb="50" eb="53">
      <t>ジギョウショ</t>
    </rPh>
    <rPh sb="54" eb="56">
      <t>バアイ</t>
    </rPh>
    <rPh sb="72" eb="75">
      <t>ジュウギョウシャ</t>
    </rPh>
    <rPh sb="75" eb="76">
      <t>ア</t>
    </rPh>
    <rPh sb="83" eb="84">
      <t>マイ</t>
    </rPh>
    <rPh sb="84" eb="86">
      <t>ヒツヨウ</t>
    </rPh>
    <phoneticPr fontId="7"/>
  </si>
  <si>
    <t>注２　資格証の提出有無欄については、提出済みの従業者は○にしてください。未提出の従業者は資格証又は実務経験証明書を添付してください。</t>
    <rPh sb="0" eb="1">
      <t>チュウ</t>
    </rPh>
    <rPh sb="11" eb="12">
      <t>ラン</t>
    </rPh>
    <phoneticPr fontId="7"/>
  </si>
  <si>
    <t>注３　基準・加配職員欄については、人員基準上の従業者を基準とし、それ以外の従業者を加配とお示しください。</t>
    <rPh sb="10" eb="11">
      <t>ラン</t>
    </rPh>
    <phoneticPr fontId="7"/>
  </si>
  <si>
    <t>注４　児童発達支援・放課後等デイサービスにあっては、その他の従業者については指導員と記載してください。</t>
    <rPh sb="0" eb="1">
      <t>チュウ</t>
    </rPh>
    <rPh sb="3" eb="5">
      <t>ジドウ</t>
    </rPh>
    <rPh sb="5" eb="7">
      <t>ハッタツ</t>
    </rPh>
    <rPh sb="7" eb="9">
      <t>シエン</t>
    </rPh>
    <rPh sb="10" eb="13">
      <t>ホウカゴ</t>
    </rPh>
    <rPh sb="13" eb="14">
      <t>トウ</t>
    </rPh>
    <rPh sb="28" eb="29">
      <t>タ</t>
    </rPh>
    <rPh sb="30" eb="33">
      <t>ジュウギョウシャ</t>
    </rPh>
    <rPh sb="38" eb="41">
      <t>シドウイン</t>
    </rPh>
    <rPh sb="42" eb="44">
      <t>キサイ</t>
    </rPh>
    <phoneticPr fontId="7"/>
  </si>
  <si>
    <t>児童発達支援　放課後等デイサービス</t>
    <rPh sb="0" eb="2">
      <t>ジドウ</t>
    </rPh>
    <rPh sb="2" eb="4">
      <t>ハッタツ</t>
    </rPh>
    <rPh sb="4" eb="6">
      <t>シエン</t>
    </rPh>
    <rPh sb="7" eb="11">
      <t>ホウカゴトウ</t>
    </rPh>
    <phoneticPr fontId="3"/>
  </si>
  <si>
    <t>重心東京</t>
    <rPh sb="0" eb="2">
      <t>ジュウシン</t>
    </rPh>
    <rPh sb="2" eb="4">
      <t>トウキョウ</t>
    </rPh>
    <phoneticPr fontId="3"/>
  </si>
  <si>
    <t>非常勤・兼務</t>
  </si>
  <si>
    <t>看護師</t>
    <rPh sb="0" eb="3">
      <t>カンゴシ</t>
    </rPh>
    <phoneticPr fontId="3"/>
  </si>
  <si>
    <t>機能訓練担当職員</t>
    <rPh sb="0" eb="2">
      <t>キノウ</t>
    </rPh>
    <rPh sb="2" eb="4">
      <t>クンレン</t>
    </rPh>
    <rPh sb="4" eb="6">
      <t>タントウ</t>
    </rPh>
    <rPh sb="6" eb="8">
      <t>ショクイン</t>
    </rPh>
    <phoneticPr fontId="3"/>
  </si>
  <si>
    <t>G</t>
    <phoneticPr fontId="3"/>
  </si>
  <si>
    <t>嘱託医</t>
    <rPh sb="0" eb="2">
      <t>ショクタク</t>
    </rPh>
    <rPh sb="2" eb="3">
      <t>イ</t>
    </rPh>
    <phoneticPr fontId="3"/>
  </si>
  <si>
    <t>H</t>
    <phoneticPr fontId="3"/>
  </si>
  <si>
    <t>業務管理体制届出書</t>
    <rPh sb="0" eb="6">
      <t>ギョウムカンリタイセイ</t>
    </rPh>
    <rPh sb="6" eb="9">
      <t>トドケデショ</t>
    </rPh>
    <phoneticPr fontId="3"/>
  </si>
  <si>
    <t>児童発達支援管理責任者経歴書①</t>
    <rPh sb="0" eb="6">
      <t>ジドウハッタツシエン</t>
    </rPh>
    <rPh sb="6" eb="11">
      <t>カンリセキニンシャ</t>
    </rPh>
    <rPh sb="11" eb="14">
      <t>ケイレキショ</t>
    </rPh>
    <phoneticPr fontId="7"/>
  </si>
  <si>
    <t>児童発達支援管理責任者経歴書②</t>
    <rPh sb="0" eb="6">
      <t>ジドウハッタツシエン</t>
    </rPh>
    <rPh sb="6" eb="11">
      <t>カンリセキニンシャ</t>
    </rPh>
    <rPh sb="11" eb="14">
      <t>ケイレキショ</t>
    </rPh>
    <phoneticPr fontId="7"/>
  </si>
  <si>
    <t>児童発達支援管理責任者経歴書④</t>
    <rPh sb="0" eb="2">
      <t>ジドウ</t>
    </rPh>
    <rPh sb="2" eb="4">
      <t>ハッタツ</t>
    </rPh>
    <rPh sb="4" eb="6">
      <t>シエン</t>
    </rPh>
    <rPh sb="6" eb="8">
      <t>カンリ</t>
    </rPh>
    <rPh sb="8" eb="10">
      <t>セキニン</t>
    </rPh>
    <rPh sb="10" eb="11">
      <t>シャ</t>
    </rPh>
    <rPh sb="11" eb="14">
      <t>ケイレキショ</t>
    </rPh>
    <phoneticPr fontId="7"/>
  </si>
  <si>
    <t>児童発達支援管理責任者経歴書③</t>
    <rPh sb="0" eb="6">
      <t>ジドウハッタツシエン</t>
    </rPh>
    <rPh sb="6" eb="11">
      <t>カンリセキニンシャ</t>
    </rPh>
    <rPh sb="11" eb="14">
      <t>ケイレキショ</t>
    </rPh>
    <phoneticPr fontId="7"/>
  </si>
  <si>
    <t>児童発達支援管理責任者経歴書⑤</t>
    <rPh sb="0" eb="2">
      <t>ジドウ</t>
    </rPh>
    <rPh sb="2" eb="4">
      <t>ハッタツ</t>
    </rPh>
    <rPh sb="4" eb="6">
      <t>シエン</t>
    </rPh>
    <rPh sb="6" eb="8">
      <t>カンリ</t>
    </rPh>
    <rPh sb="8" eb="10">
      <t>セキニン</t>
    </rPh>
    <rPh sb="10" eb="11">
      <t>シャ</t>
    </rPh>
    <rPh sb="11" eb="14">
      <t>ケイレキショ</t>
    </rPh>
    <phoneticPr fontId="7"/>
  </si>
  <si>
    <t>児童発達支援管理責任者経歴書⑥</t>
    <rPh sb="0" eb="2">
      <t>ジドウ</t>
    </rPh>
    <rPh sb="2" eb="4">
      <t>ハッタツ</t>
    </rPh>
    <rPh sb="4" eb="6">
      <t>シエン</t>
    </rPh>
    <rPh sb="6" eb="8">
      <t>カンリ</t>
    </rPh>
    <rPh sb="8" eb="10">
      <t>セキニン</t>
    </rPh>
    <rPh sb="10" eb="11">
      <t>シャ</t>
    </rPh>
    <rPh sb="11" eb="14">
      <t>ケイレキショ</t>
    </rPh>
    <phoneticPr fontId="7"/>
  </si>
  <si>
    <t>様式</t>
    <rPh sb="0" eb="2">
      <t>ヨウシキ</t>
    </rPh>
    <phoneticPr fontId="3"/>
  </si>
  <si>
    <t>様式１</t>
    <rPh sb="0" eb="2">
      <t>ヨウシキ</t>
    </rPh>
    <phoneticPr fontId="3"/>
  </si>
  <si>
    <t>付表１６</t>
    <rPh sb="0" eb="2">
      <t>フヒョウ</t>
    </rPh>
    <phoneticPr fontId="3"/>
  </si>
  <si>
    <t>付表１７</t>
    <rPh sb="0" eb="2">
      <t>フヒョウ</t>
    </rPh>
    <phoneticPr fontId="3"/>
  </si>
  <si>
    <t>付表１８</t>
    <rPh sb="0" eb="2">
      <t>フヒョウ</t>
    </rPh>
    <phoneticPr fontId="3"/>
  </si>
  <si>
    <t>参考様式１</t>
    <rPh sb="0" eb="2">
      <t>サンコウ</t>
    </rPh>
    <rPh sb="2" eb="4">
      <t>ヨウシキ</t>
    </rPh>
    <phoneticPr fontId="3"/>
  </si>
  <si>
    <t>参考様式１</t>
    <rPh sb="0" eb="4">
      <t>サンコウヨウシキ</t>
    </rPh>
    <phoneticPr fontId="3"/>
  </si>
  <si>
    <t>任意様式（他任意様式と併せZIPファイルで提出してください）</t>
    <phoneticPr fontId="3"/>
  </si>
  <si>
    <t>参考様式４</t>
    <rPh sb="0" eb="4">
      <t>サンコウヨウシキ</t>
    </rPh>
    <phoneticPr fontId="3"/>
  </si>
  <si>
    <t>苦情解決措置概要</t>
    <rPh sb="0" eb="2">
      <t>クジョウ</t>
    </rPh>
    <rPh sb="2" eb="4">
      <t>カイケツ</t>
    </rPh>
    <rPh sb="4" eb="6">
      <t>ソチ</t>
    </rPh>
    <rPh sb="6" eb="8">
      <t>ガイヨウ</t>
    </rPh>
    <phoneticPr fontId="7"/>
  </si>
  <si>
    <t>参考様式５</t>
    <rPh sb="0" eb="4">
      <t>サンコウヨウシキ</t>
    </rPh>
    <phoneticPr fontId="3"/>
  </si>
  <si>
    <t>参考様式５</t>
    <rPh sb="2" eb="4">
      <t>ヨウシキ</t>
    </rPh>
    <phoneticPr fontId="3"/>
  </si>
  <si>
    <t>参考様式３-１</t>
    <rPh sb="0" eb="4">
      <t>サンコウヨウシキ</t>
    </rPh>
    <phoneticPr fontId="3"/>
  </si>
  <si>
    <t>参考様式３-２</t>
    <phoneticPr fontId="3"/>
  </si>
  <si>
    <t>従業者の実務経験証明書（写）</t>
    <phoneticPr fontId="3"/>
  </si>
  <si>
    <t>児童発達支援管理責任者の実務経験証明書（写）</t>
    <rPh sb="0" eb="11">
      <t>ジドウハッタツシエンカンリセキニンシャ</t>
    </rPh>
    <rPh sb="12" eb="16">
      <t>ジツムケイケン</t>
    </rPh>
    <rPh sb="16" eb="19">
      <t>ショウメイショ</t>
    </rPh>
    <rPh sb="20" eb="21">
      <t>ウツ</t>
    </rPh>
    <phoneticPr fontId="7"/>
  </si>
  <si>
    <t>参考様式６</t>
    <phoneticPr fontId="3"/>
  </si>
  <si>
    <t>非該当誓約書</t>
    <phoneticPr fontId="3"/>
  </si>
  <si>
    <t>参考様式７</t>
    <rPh sb="0" eb="4">
      <t>サンコウヨウシキ</t>
    </rPh>
    <phoneticPr fontId="3"/>
  </si>
  <si>
    <t>協力医療機関</t>
    <rPh sb="0" eb="6">
      <t>キョウリョクイリョウキカン</t>
    </rPh>
    <phoneticPr fontId="3"/>
  </si>
  <si>
    <t>参考様式８</t>
    <rPh sb="0" eb="4">
      <t>サンコウヨウシキ</t>
    </rPh>
    <phoneticPr fontId="3"/>
  </si>
  <si>
    <t>耐震化調査票</t>
    <rPh sb="0" eb="3">
      <t>タイシンカ</t>
    </rPh>
    <rPh sb="3" eb="6">
      <t>チョウサヒョウ</t>
    </rPh>
    <phoneticPr fontId="7"/>
  </si>
  <si>
    <t>参考様式９</t>
    <rPh sb="0" eb="4">
      <t>サンコウヨウシキ</t>
    </rPh>
    <phoneticPr fontId="3"/>
  </si>
  <si>
    <t>杉並区長　宛</t>
    <rPh sb="5" eb="6">
      <t>アテ</t>
    </rPh>
    <phoneticPr fontId="3"/>
  </si>
  <si>
    <t>参考様式11</t>
    <rPh sb="0" eb="4">
      <t>サンコウヨウシキ</t>
    </rPh>
    <phoneticPr fontId="7"/>
  </si>
  <si>
    <t>参考様式11</t>
    <rPh sb="0" eb="4">
      <t>サンコウヨウシキ</t>
    </rPh>
    <phoneticPr fontId="3"/>
  </si>
  <si>
    <t>協力医療機関の名称及び診療科名（保育所等訪問支援は不要）</t>
    <rPh sb="0" eb="2">
      <t>キョウリョク</t>
    </rPh>
    <rPh sb="2" eb="4">
      <t>イリョウ</t>
    </rPh>
    <rPh sb="4" eb="6">
      <t>キカン</t>
    </rPh>
    <rPh sb="7" eb="9">
      <t>メイショウ</t>
    </rPh>
    <rPh sb="9" eb="10">
      <t>オヨ</t>
    </rPh>
    <rPh sb="11" eb="13">
      <t>シンリョウ</t>
    </rPh>
    <rPh sb="13" eb="15">
      <t>カメイ</t>
    </rPh>
    <phoneticPr fontId="7"/>
  </si>
  <si>
    <t>区HP（ID：28843）参照</t>
    <phoneticPr fontId="3"/>
  </si>
  <si>
    <t>区HP（ID：29488）参照</t>
    <phoneticPr fontId="3"/>
  </si>
  <si>
    <r>
      <t xml:space="preserve">事業所の写真
</t>
    </r>
    <r>
      <rPr>
        <sz val="10"/>
        <color rgb="FFFF0000"/>
        <rFont val="ＭＳ Ｐ明朝"/>
        <family val="1"/>
        <charset val="128"/>
      </rPr>
      <t>※ファイル件名を「</t>
    </r>
    <r>
      <rPr>
        <b/>
        <sz val="10"/>
        <color rgb="FFFF0000"/>
        <rFont val="ＭＳ Ｐ明朝"/>
        <family val="1"/>
        <charset val="128"/>
      </rPr>
      <t>事業所の写真</t>
    </r>
    <r>
      <rPr>
        <sz val="10"/>
        <color rgb="FFFF0000"/>
        <rFont val="ＭＳ Ｐ明朝"/>
        <family val="1"/>
        <charset val="128"/>
      </rPr>
      <t>」としてください。</t>
    </r>
    <rPh sb="0" eb="3">
      <t>ジギョウショ</t>
    </rPh>
    <rPh sb="4" eb="6">
      <t>シャシン</t>
    </rPh>
    <rPh sb="20" eb="22">
      <t>シャシン</t>
    </rPh>
    <phoneticPr fontId="7"/>
  </si>
  <si>
    <r>
      <t xml:space="preserve">建物が賃貸の場合は賃貸借契約書（写）を添付してください。
　　　　 自己所有の場合は不動産登記簿を添付してください。
</t>
    </r>
    <r>
      <rPr>
        <sz val="10"/>
        <color rgb="FFFF0000"/>
        <rFont val="ＭＳ Ｐ明朝"/>
        <family val="1"/>
        <charset val="128"/>
      </rPr>
      <t>※ファイル件名を「</t>
    </r>
    <r>
      <rPr>
        <b/>
        <sz val="10"/>
        <color rgb="FFFF0000"/>
        <rFont val="ＭＳ Ｐ明朝"/>
        <family val="1"/>
        <charset val="128"/>
      </rPr>
      <t>賃貸借契約書（写）〈賃貸の場合〉</t>
    </r>
    <r>
      <rPr>
        <sz val="10"/>
        <color rgb="FFFF0000"/>
        <rFont val="ＭＳ Ｐ明朝"/>
        <family val="1"/>
        <charset val="128"/>
      </rPr>
      <t>」としてください。
　　　　　　　　　　　「</t>
    </r>
    <r>
      <rPr>
        <b/>
        <sz val="10"/>
        <color rgb="FFFF0000"/>
        <rFont val="ＭＳ Ｐ明朝"/>
        <family val="1"/>
        <charset val="128"/>
      </rPr>
      <t>不動産登記簿〈自己所有の場合〉</t>
    </r>
    <r>
      <rPr>
        <sz val="10"/>
        <color rgb="FFFF0000"/>
        <rFont val="ＭＳ Ｐ明朝"/>
        <family val="1"/>
        <charset val="128"/>
      </rPr>
      <t>」としてください。</t>
    </r>
    <rPh sb="0" eb="2">
      <t>タテモノ</t>
    </rPh>
    <rPh sb="3" eb="5">
      <t>チンタイ</t>
    </rPh>
    <rPh sb="6" eb="8">
      <t>バアイ</t>
    </rPh>
    <rPh sb="9" eb="12">
      <t>チンタイシャク</t>
    </rPh>
    <rPh sb="12" eb="14">
      <t>ケイヤク</t>
    </rPh>
    <rPh sb="14" eb="15">
      <t>ショ</t>
    </rPh>
    <rPh sb="16" eb="17">
      <t>ウツ</t>
    </rPh>
    <rPh sb="19" eb="21">
      <t>テンプ</t>
    </rPh>
    <rPh sb="34" eb="36">
      <t>ジコ</t>
    </rPh>
    <rPh sb="36" eb="38">
      <t>ショユウ</t>
    </rPh>
    <rPh sb="39" eb="41">
      <t>バアイ</t>
    </rPh>
    <rPh sb="42" eb="45">
      <t>フドウサン</t>
    </rPh>
    <rPh sb="45" eb="48">
      <t>トウキボ</t>
    </rPh>
    <rPh sb="49" eb="51">
      <t>テンプ</t>
    </rPh>
    <phoneticPr fontId="7"/>
  </si>
  <si>
    <t>※様式欄に「参考様式」と記載のある書類については、別途作成頂いた様式があれば、そちらを使用していただいて差し支えありません。</t>
    <rPh sb="1" eb="4">
      <t>ヨウシキラン</t>
    </rPh>
    <rPh sb="6" eb="8">
      <t>サンコウ</t>
    </rPh>
    <rPh sb="8" eb="10">
      <t>ヨウシキ</t>
    </rPh>
    <rPh sb="12" eb="14">
      <t>キサイ</t>
    </rPh>
    <rPh sb="17" eb="19">
      <t>ショルイ</t>
    </rPh>
    <rPh sb="25" eb="27">
      <t>ベット</t>
    </rPh>
    <rPh sb="27" eb="30">
      <t>サクセイイタダ</t>
    </rPh>
    <rPh sb="32" eb="34">
      <t>ヨウシキ</t>
    </rPh>
    <rPh sb="43" eb="45">
      <t>シヨウ</t>
    </rPh>
    <rPh sb="52" eb="53">
      <t>サ</t>
    </rPh>
    <rPh sb="54" eb="55">
      <t>ツカ</t>
    </rPh>
    <phoneticPr fontId="3"/>
  </si>
  <si>
    <t>児童発達支援管理責任者の実務経験証明書（写）
※押印後の書類（PDF）をお送りください</t>
    <phoneticPr fontId="7"/>
  </si>
  <si>
    <r>
      <t>「児童発達支援管理責任者」として必要な</t>
    </r>
    <r>
      <rPr>
        <b/>
        <sz val="10"/>
        <rFont val="ＭＳ Ｐ明朝"/>
        <family val="1"/>
        <charset val="128"/>
      </rPr>
      <t>研修</t>
    </r>
    <r>
      <rPr>
        <sz val="10"/>
        <rFont val="ＭＳ Ｐ明朝"/>
        <family val="1"/>
        <charset val="128"/>
      </rPr>
      <t xml:space="preserve">の修了証（写)を添付してください。
</t>
    </r>
    <r>
      <rPr>
        <sz val="10"/>
        <color rgb="FFFF0000"/>
        <rFont val="ＭＳ Ｐ明朝"/>
        <family val="1"/>
        <charset val="128"/>
      </rPr>
      <t>※ファイル件名を「</t>
    </r>
    <r>
      <rPr>
        <b/>
        <sz val="10"/>
        <color rgb="FFFF0000"/>
        <rFont val="ＭＳ Ｐ明朝"/>
        <family val="1"/>
        <charset val="128"/>
      </rPr>
      <t>「児童発達支援管理責任者」として必要な研修の修了証（写)</t>
    </r>
    <r>
      <rPr>
        <sz val="10"/>
        <color rgb="FFFF0000"/>
        <rFont val="ＭＳ Ｐ明朝"/>
        <family val="1"/>
        <charset val="128"/>
      </rPr>
      <t>」としてください。</t>
    </r>
    <rPh sb="1" eb="3">
      <t>ジドウ</t>
    </rPh>
    <rPh sb="3" eb="5">
      <t>ハッタツ</t>
    </rPh>
    <rPh sb="5" eb="7">
      <t>シエン</t>
    </rPh>
    <rPh sb="7" eb="9">
      <t>カンリ</t>
    </rPh>
    <rPh sb="9" eb="12">
      <t>セキニンシャ</t>
    </rPh>
    <rPh sb="16" eb="18">
      <t>ヒツヨウ</t>
    </rPh>
    <rPh sb="19" eb="21">
      <t>ケンシュウ</t>
    </rPh>
    <rPh sb="22" eb="24">
      <t>シュウリョウ</t>
    </rPh>
    <rPh sb="24" eb="25">
      <t>ショウ</t>
    </rPh>
    <rPh sb="26" eb="27">
      <t>ウツ</t>
    </rPh>
    <rPh sb="29" eb="31">
      <t>テンプ</t>
    </rPh>
    <phoneticPr fontId="7"/>
  </si>
  <si>
    <r>
      <t xml:space="preserve">運営規程
※東京都書式ライブラリーに見本があります
</t>
    </r>
    <r>
      <rPr>
        <sz val="10"/>
        <color rgb="FFFF0000"/>
        <rFont val="ＭＳ Ｐ明朝"/>
        <family val="1"/>
        <charset val="128"/>
      </rPr>
      <t>※ファイル件名を「</t>
    </r>
    <r>
      <rPr>
        <b/>
        <sz val="10"/>
        <color rgb="FFFF0000"/>
        <rFont val="ＭＳ Ｐ明朝"/>
        <family val="1"/>
        <charset val="128"/>
      </rPr>
      <t>運営規程</t>
    </r>
    <r>
      <rPr>
        <sz val="10"/>
        <color rgb="FFFF0000"/>
        <rFont val="ＭＳ Ｐ明朝"/>
        <family val="1"/>
        <charset val="128"/>
      </rPr>
      <t>」としてください。</t>
    </r>
    <rPh sb="0" eb="2">
      <t>ウンエイ</t>
    </rPh>
    <rPh sb="2" eb="4">
      <t>キテイ</t>
    </rPh>
    <phoneticPr fontId="7"/>
  </si>
  <si>
    <r>
      <t xml:space="preserve">従業者の実務経験証明書（写）
※児童福祉事業等の実務経験を記載して提出してください。
※押印後の書類（PDF）をお送りください
</t>
    </r>
    <r>
      <rPr>
        <sz val="10"/>
        <color rgb="FFFF0000"/>
        <rFont val="ＭＳ Ｐ明朝"/>
        <family val="1"/>
        <charset val="128"/>
      </rPr>
      <t>※ファイル件名を「</t>
    </r>
    <r>
      <rPr>
        <b/>
        <sz val="10"/>
        <color rgb="FFFF0000"/>
        <rFont val="ＭＳ Ｐ明朝"/>
        <family val="1"/>
        <charset val="128"/>
      </rPr>
      <t>従業者の実務経験証明書（写）</t>
    </r>
    <r>
      <rPr>
        <sz val="10"/>
        <color rgb="FFFF0000"/>
        <rFont val="ＭＳ Ｐ明朝"/>
        <family val="1"/>
        <charset val="128"/>
      </rPr>
      <t>」としてください。</t>
    </r>
    <rPh sb="0" eb="3">
      <t>ジュウギョウシャ</t>
    </rPh>
    <rPh sb="4" eb="6">
      <t>ジツム</t>
    </rPh>
    <rPh sb="6" eb="8">
      <t>ケイケン</t>
    </rPh>
    <rPh sb="8" eb="11">
      <t>ショウメイショ</t>
    </rPh>
    <rPh sb="12" eb="13">
      <t>ウツ</t>
    </rPh>
    <rPh sb="16" eb="18">
      <t>ジドウ</t>
    </rPh>
    <rPh sb="18" eb="20">
      <t>フクシ</t>
    </rPh>
    <rPh sb="20" eb="22">
      <t>ジギョウ</t>
    </rPh>
    <rPh sb="22" eb="23">
      <t>トウ</t>
    </rPh>
    <rPh sb="24" eb="26">
      <t>ジツム</t>
    </rPh>
    <rPh sb="26" eb="28">
      <t>ケイケン</t>
    </rPh>
    <rPh sb="29" eb="31">
      <t>キサイ</t>
    </rPh>
    <rPh sb="33" eb="35">
      <t>テイシュツ</t>
    </rPh>
    <rPh sb="44" eb="46">
      <t>オウイン</t>
    </rPh>
    <rPh sb="46" eb="47">
      <t>ゴ</t>
    </rPh>
    <rPh sb="48" eb="50">
      <t>ショルイ</t>
    </rPh>
    <rPh sb="57" eb="58">
      <t>オク</t>
    </rPh>
    <phoneticPr fontId="7"/>
  </si>
  <si>
    <r>
      <t xml:space="preserve">協力医療機関との協定書（写）
</t>
    </r>
    <r>
      <rPr>
        <sz val="10"/>
        <color rgb="FFFF0000"/>
        <rFont val="ＭＳ Ｐ明朝"/>
        <family val="1"/>
        <charset val="128"/>
      </rPr>
      <t>※ファイル件名を「</t>
    </r>
    <r>
      <rPr>
        <b/>
        <sz val="10"/>
        <color rgb="FFFF0000"/>
        <rFont val="ＭＳ Ｐ明朝"/>
        <family val="1"/>
        <charset val="128"/>
      </rPr>
      <t>協力医療機関との協定書（写）</t>
    </r>
    <r>
      <rPr>
        <sz val="10"/>
        <color rgb="FFFF0000"/>
        <rFont val="ＭＳ Ｐ明朝"/>
        <family val="1"/>
        <charset val="128"/>
      </rPr>
      <t>」としてください。</t>
    </r>
    <rPh sb="0" eb="2">
      <t>キョウリョク</t>
    </rPh>
    <rPh sb="2" eb="4">
      <t>イリョウ</t>
    </rPh>
    <rPh sb="4" eb="6">
      <t>キカン</t>
    </rPh>
    <rPh sb="8" eb="11">
      <t>キョウテイショ</t>
    </rPh>
    <rPh sb="12" eb="13">
      <t>ウツ</t>
    </rPh>
    <rPh sb="24" eb="30">
      <t>キョウリョクイリョウキカン</t>
    </rPh>
    <rPh sb="32" eb="35">
      <t>キョウテイショ</t>
    </rPh>
    <rPh sb="36" eb="37">
      <t>ウツ</t>
    </rPh>
    <phoneticPr fontId="7"/>
  </si>
  <si>
    <r>
      <t xml:space="preserve">就業規則
</t>
    </r>
    <r>
      <rPr>
        <sz val="10"/>
        <color rgb="FFFF0000"/>
        <rFont val="ＭＳ Ｐ明朝"/>
        <family val="1"/>
        <charset val="128"/>
      </rPr>
      <t>※ファイル件名を「</t>
    </r>
    <r>
      <rPr>
        <b/>
        <sz val="10"/>
        <color rgb="FFFF0000"/>
        <rFont val="ＭＳ Ｐ明朝"/>
        <family val="1"/>
        <charset val="128"/>
      </rPr>
      <t>協力医療機関との協定書（写）</t>
    </r>
    <r>
      <rPr>
        <sz val="10"/>
        <color rgb="FFFF0000"/>
        <rFont val="ＭＳ Ｐ明朝"/>
        <family val="1"/>
        <charset val="128"/>
      </rPr>
      <t>」としてください。</t>
    </r>
    <rPh sb="0" eb="2">
      <t>シュウギョウ</t>
    </rPh>
    <rPh sb="2" eb="4">
      <t>キソク</t>
    </rPh>
    <phoneticPr fontId="7"/>
  </si>
  <si>
    <r>
      <t xml:space="preserve">事業開始届
</t>
    </r>
    <r>
      <rPr>
        <sz val="10"/>
        <color rgb="FFFF0000"/>
        <rFont val="ＭＳ Ｐ明朝"/>
        <family val="1"/>
        <charset val="128"/>
      </rPr>
      <t>※押印後の書類（PDF）をお送りください。
※ファイル件名を「</t>
    </r>
    <r>
      <rPr>
        <b/>
        <sz val="10"/>
        <color rgb="FFFF0000"/>
        <rFont val="ＭＳ Ｐ明朝"/>
        <family val="1"/>
        <charset val="128"/>
      </rPr>
      <t>事業開始届</t>
    </r>
    <r>
      <rPr>
        <sz val="10"/>
        <color rgb="FFFF0000"/>
        <rFont val="ＭＳ Ｐ明朝"/>
        <family val="1"/>
        <charset val="128"/>
      </rPr>
      <t>」としてください。</t>
    </r>
    <rPh sb="0" eb="2">
      <t>ジギョウ</t>
    </rPh>
    <rPh sb="2" eb="4">
      <t>カイシ</t>
    </rPh>
    <rPh sb="4" eb="5">
      <t>トドケ</t>
    </rPh>
    <rPh sb="7" eb="9">
      <t>オウイン</t>
    </rPh>
    <rPh sb="9" eb="10">
      <t>ゴ</t>
    </rPh>
    <rPh sb="11" eb="13">
      <t>ショルイ</t>
    </rPh>
    <rPh sb="20" eb="21">
      <t>オク</t>
    </rPh>
    <phoneticPr fontId="3"/>
  </si>
  <si>
    <t>参考様式２-１</t>
    <rPh sb="0" eb="4">
      <t>サンコウヨウシキ</t>
    </rPh>
    <phoneticPr fontId="3"/>
  </si>
  <si>
    <t>参考様式２-２</t>
    <rPh sb="0" eb="4">
      <t>サンコウヨウシキ</t>
    </rPh>
    <phoneticPr fontId="3"/>
  </si>
  <si>
    <r>
      <rPr>
        <b/>
        <sz val="8"/>
        <color rgb="FFFF0000"/>
        <rFont val="ＭＳ Ｐ明朝"/>
        <family val="1"/>
        <charset val="128"/>
      </rPr>
      <t>任意様式</t>
    </r>
    <r>
      <rPr>
        <sz val="8"/>
        <color rgb="FFFF0000"/>
        <rFont val="ＭＳ Ｐ明朝"/>
        <family val="1"/>
        <charset val="128"/>
      </rPr>
      <t>（他任意様式と併せZIPファイルで提出してください）</t>
    </r>
    <rPh sb="0" eb="2">
      <t>ニンイ</t>
    </rPh>
    <rPh sb="2" eb="4">
      <t>ヨウシキ</t>
    </rPh>
    <rPh sb="5" eb="6">
      <t>ホカ</t>
    </rPh>
    <rPh sb="6" eb="10">
      <t>ニンイヨウシキ</t>
    </rPh>
    <rPh sb="11" eb="12">
      <t>アワ</t>
    </rPh>
    <rPh sb="21" eb="23">
      <t>テイシュツ</t>
    </rPh>
    <phoneticPr fontId="3"/>
  </si>
  <si>
    <r>
      <rPr>
        <b/>
        <sz val="8"/>
        <color rgb="FFFF0000"/>
        <rFont val="ＭＳ Ｐ明朝"/>
        <family val="1"/>
        <charset val="128"/>
      </rPr>
      <t>任意様式</t>
    </r>
    <r>
      <rPr>
        <sz val="8"/>
        <color rgb="FFFF0000"/>
        <rFont val="ＭＳ Ｐ明朝"/>
        <family val="1"/>
        <charset val="128"/>
      </rPr>
      <t>（他任意様式と併せZIPファイルで提出してください）</t>
    </r>
    <phoneticPr fontId="3"/>
  </si>
  <si>
    <t>区HP（ID：28826）参照</t>
    <phoneticPr fontId="3"/>
  </si>
  <si>
    <t>障害児通所給付費の算定に係る体制等状況一覧表</t>
    <rPh sb="0" eb="2">
      <t>ショウガイ</t>
    </rPh>
    <rPh sb="2" eb="3">
      <t>ジ</t>
    </rPh>
    <rPh sb="3" eb="5">
      <t>ツウショ</t>
    </rPh>
    <rPh sb="5" eb="7">
      <t>キュウフ</t>
    </rPh>
    <rPh sb="7" eb="8">
      <t>ヒ</t>
    </rPh>
    <rPh sb="9" eb="11">
      <t>サンテイ</t>
    </rPh>
    <rPh sb="12" eb="13">
      <t>カカ</t>
    </rPh>
    <rPh sb="14" eb="16">
      <t>タイセイ</t>
    </rPh>
    <rPh sb="16" eb="17">
      <t>トウ</t>
    </rPh>
    <rPh sb="17" eb="19">
      <t>ジョウキョウ</t>
    </rPh>
    <rPh sb="19" eb="21">
      <t>イチラン</t>
    </rPh>
    <rPh sb="21" eb="22">
      <t>ヒョウ</t>
    </rPh>
    <phoneticPr fontId="7"/>
  </si>
  <si>
    <t>様式２</t>
    <rPh sb="0" eb="2">
      <t>ヨウシキ</t>
    </rPh>
    <phoneticPr fontId="3"/>
  </si>
  <si>
    <t>様式２</t>
    <rPh sb="0" eb="2">
      <t>ヨウシキ</t>
    </rPh>
    <phoneticPr fontId="7"/>
  </si>
  <si>
    <t>障害児通所給付費の算定に係る体制等状況一覧表</t>
    <phoneticPr fontId="7"/>
  </si>
  <si>
    <t>提供サービス</t>
  </si>
  <si>
    <t>特例による指定の有無</t>
  </si>
  <si>
    <t>定員規模
（※1）</t>
  </si>
  <si>
    <t>施設等区分</t>
  </si>
  <si>
    <t>主たる障害種別</t>
  </si>
  <si>
    <t>その他該当する体制等</t>
  </si>
  <si>
    <t>適用開始日</t>
  </si>
  <si>
    <t>各サービス共通</t>
  </si>
  <si>
    <t>地域区分</t>
  </si>
  <si>
    <t>11．一級地</t>
  </si>
  <si>
    <t>障害児通所給付費</t>
    <phoneticPr fontId="7"/>
  </si>
  <si>
    <t>児童発達支援</t>
  </si>
  <si>
    <t>未就学児等支援区分</t>
  </si>
  <si>
    <t>定員超過</t>
  </si>
  <si>
    <t>職員欠如</t>
  </si>
  <si>
    <t>児童発達支援管理責任者欠如</t>
  </si>
  <si>
    <t>開所時間減算</t>
  </si>
  <si>
    <t>開所時間減算区分（※2）</t>
  </si>
  <si>
    <t>自己評価結果等未公表減算</t>
  </si>
  <si>
    <t>支援プログラム未公表減算</t>
  </si>
  <si>
    <t>身体拘束廃止未実施</t>
  </si>
  <si>
    <t>虐待防止措置未実施</t>
  </si>
  <si>
    <t>業務継続計画未策定</t>
  </si>
  <si>
    <t>情報公表未報告</t>
  </si>
  <si>
    <t>児童指導員等加配体制</t>
  </si>
  <si>
    <t>看護職員加配体制（重度）</t>
  </si>
  <si>
    <t>福祉専門職員配置等</t>
  </si>
  <si>
    <t>栄養士配置体制（※3）</t>
  </si>
  <si>
    <t>食事提供加算区分</t>
  </si>
  <si>
    <t>強度行動障害加算体制</t>
  </si>
  <si>
    <t>送迎体制</t>
  </si>
  <si>
    <t>送迎体制（重度）</t>
  </si>
  <si>
    <t>送迎体制（医ケア）</t>
  </si>
  <si>
    <t>延長支援体制</t>
  </si>
  <si>
    <t>専門的支援加算体制</t>
  </si>
  <si>
    <t>専門的支援実施</t>
  </si>
  <si>
    <t>中核機能強化加算対象</t>
  </si>
  <si>
    <t>中核機能強化事業所加算対象</t>
  </si>
  <si>
    <t>視覚・聴覚等支援体制</t>
  </si>
  <si>
    <t>人工内耳装用児支援体制</t>
  </si>
  <si>
    <t>入浴支援体制</t>
  </si>
  <si>
    <t>福祉・介護職員等処遇改善加算対象</t>
    <phoneticPr fontId="7"/>
  </si>
  <si>
    <t>指定管理者制度適用区分</t>
  </si>
  <si>
    <t>共生型サービス対象区分</t>
  </si>
  <si>
    <t>共生型サービス体制強化（※4）</t>
  </si>
  <si>
    <t>共生型サービス体制強化（医療的ケア）（※4）</t>
  </si>
  <si>
    <t>地域生活支援拠点等</t>
  </si>
  <si>
    <t>経過措置対象区分</t>
  </si>
  <si>
    <t>放課後等デイサービス</t>
    <phoneticPr fontId="7"/>
  </si>
  <si>
    <t>選択下さい。,１．なし,２．Ⅰイ,３．Ⅰロ,４．Ⅱイ,５．Ⅱロ,６．Ⅲ,７．Ⅳ</t>
  </si>
  <si>
    <t>個別サポート体制（Ⅰ）</t>
  </si>
  <si>
    <t>保育所等訪問支援</t>
  </si>
  <si>
    <t>訪問支援員特別体制</t>
  </si>
  <si>
    <t>業務継続計画未策定</t>
    <phoneticPr fontId="7"/>
  </si>
  <si>
    <t>多職種連携支援体制</t>
  </si>
  <si>
    <t>居宅訪問型
児童発達支援</t>
  </si>
  <si>
    <t>※１</t>
  </si>
  <si>
    <t>「定員規模」欄には、定員数を記入すること。            　　　　</t>
  </si>
  <si>
    <t>※２</t>
  </si>
  <si>
    <t>「開所時間減算区分」欄は、開所時間減算が「２．あり」の場合に設定する。          　　　　</t>
  </si>
  <si>
    <t>※３</t>
  </si>
  <si>
    <t>　栄養士配置加算（Ⅰ）については「３：常勤栄養士または４：常勤管理栄養士」を選択する。
  栄養士配置加算（Ⅱ）については「２：その他栄養士」を選択する。
　栄養マネジメント加算については「４：常勤管理栄養士」を選択する。</t>
  </si>
  <si>
    <t>※４</t>
  </si>
  <si>
    <t>「共生型サービス対象区分」欄が「２．該当」の場合に設定する。</t>
  </si>
  <si>
    <t>※５</t>
  </si>
  <si>
    <t>「重度障害児入所棟（知的・自閉）」及び「重度肢体不自由児入所棟」は、「厚生労働大臣が定める施設基準」の要件を満たすこと。</t>
  </si>
  <si>
    <t>※６</t>
  </si>
  <si>
    <t>「心理担当職員配置体制」欄の「３．Ⅱ」は、配置した心理指導担当職員が公認心理師の資格を有している場合に設定する。</t>
  </si>
  <si>
    <t>※７</t>
  </si>
  <si>
    <t>「地域体制強化共同支援加算対象」欄は、地域生活支援拠点等が「１．非該当」の場合、「１．なし」または「２．あり」を設定する。
地域生活支援拠点等が「２．該当」の場合、「１．なし」を設定する。</t>
  </si>
  <si>
    <t>体制等状況一覧表</t>
    <phoneticPr fontId="3"/>
  </si>
  <si>
    <t>様式１</t>
    <rPh sb="0" eb="2">
      <t>ヨウシキ</t>
    </rPh>
    <phoneticPr fontId="4"/>
  </si>
  <si>
    <r>
      <rPr>
        <sz val="10"/>
        <rFont val="ＭＳ Ｐ明朝"/>
        <family val="1"/>
        <charset val="128"/>
      </rPr>
      <t xml:space="preserve">従業者の資格証（写）
※保育士、児童指導員、機能訓練担当職員、看護職員等の資格
</t>
    </r>
    <r>
      <rPr>
        <b/>
        <sz val="10"/>
        <color rgb="FFFF0000"/>
        <rFont val="ＭＳ Ｐ明朝"/>
        <family val="1"/>
        <charset val="128"/>
      </rPr>
      <t>※ファイル件名を「従業者の資格証（写）」としてください。</t>
    </r>
    <rPh sb="0" eb="3">
      <t>ジュウギョウシャ</t>
    </rPh>
    <rPh sb="4" eb="6">
      <t>シカク</t>
    </rPh>
    <rPh sb="6" eb="7">
      <t>ショウ</t>
    </rPh>
    <rPh sb="8" eb="9">
      <t>シャ</t>
    </rPh>
    <phoneticPr fontId="7"/>
  </si>
  <si>
    <t>利用者（入所者）からの苦情を解決するために講ずる措置の概要</t>
    <rPh sb="0" eb="3">
      <t>リヨウシャ</t>
    </rPh>
    <rPh sb="11" eb="13">
      <t>クジョウ</t>
    </rPh>
    <rPh sb="14" eb="16">
      <t>カイケツ</t>
    </rPh>
    <rPh sb="21" eb="22">
      <t>コウ</t>
    </rPh>
    <rPh sb="24" eb="26">
      <t>ソチ</t>
    </rPh>
    <rPh sb="27" eb="29">
      <t>ガイヨウ</t>
    </rPh>
    <phoneticPr fontId="7"/>
  </si>
  <si>
    <t>Ｅメールアドレスの登録　（情報提供用・ＷＡＭ　ＮＥＴ登録用）</t>
    <rPh sb="9" eb="11">
      <t>トウロク</t>
    </rPh>
    <rPh sb="13" eb="15">
      <t>ジョウホウ</t>
    </rPh>
    <rPh sb="15" eb="18">
      <t>テイキョウヨウ</t>
    </rPh>
    <rPh sb="26" eb="29">
      <t>トウロクヨウ</t>
    </rPh>
    <phoneticPr fontId="3"/>
  </si>
  <si>
    <t>杉並区内で指定を受けている障害児通所支援事業所につきましては以下のＥメールアドレスの登録が必要です。</t>
    <phoneticPr fontId="7"/>
  </si>
  <si>
    <t>◆児童福祉法に基づく障害福祉サービス等情報公表制度（ＷＡＭ ＮＥＴ）の登録等に使用する法人のメールアドレスを記入してください。令和6年4月の報酬改定で情報公表未報告減算が新設されています。</t>
    <phoneticPr fontId="7"/>
  </si>
  <si>
    <t>参考様式３-２</t>
    <rPh sb="0" eb="2">
      <t>サンコウ</t>
    </rPh>
    <rPh sb="2" eb="4">
      <t>ヨウシキ</t>
    </rPh>
    <phoneticPr fontId="7"/>
  </si>
  <si>
    <t>参考様式３-１</t>
    <rPh sb="0" eb="2">
      <t>サンコウ</t>
    </rPh>
    <rPh sb="2" eb="4">
      <t>ヨウシキ</t>
    </rPh>
    <phoneticPr fontId="7"/>
  </si>
  <si>
    <t>参考様式２-２</t>
    <rPh sb="0" eb="2">
      <t>サンコウ</t>
    </rPh>
    <rPh sb="2" eb="4">
      <t>ヨウシキ</t>
    </rPh>
    <phoneticPr fontId="7"/>
  </si>
  <si>
    <t>参考様式２-１</t>
    <rPh sb="0" eb="2">
      <t>サンコウ</t>
    </rPh>
    <rPh sb="2" eb="4">
      <t>ヨウシキ</t>
    </rPh>
    <phoneticPr fontId="7"/>
  </si>
  <si>
    <t>--選択下さい--</t>
  </si>
  <si>
    <t>指定を受けようとする事業所・施設の所在地が、主たる事業所の所在地と”同じである”または"異なる"を選択して下さい。</t>
    <rPh sb="0" eb="2">
      <t>シテイ</t>
    </rPh>
    <rPh sb="3" eb="4">
      <t>ウ</t>
    </rPh>
    <rPh sb="10" eb="13">
      <t>ジギョウショ</t>
    </rPh>
    <rPh sb="14" eb="16">
      <t>シセツ</t>
    </rPh>
    <rPh sb="17" eb="20">
      <t>ショザイチ</t>
    </rPh>
    <rPh sb="22" eb="23">
      <t>シュ</t>
    </rPh>
    <rPh sb="25" eb="28">
      <t>ジギョウショ</t>
    </rPh>
    <rPh sb="29" eb="31">
      <t>ショザイ</t>
    </rPh>
    <rPh sb="31" eb="32">
      <t>チ</t>
    </rPh>
    <rPh sb="34" eb="35">
      <t>オナ</t>
    </rPh>
    <rPh sb="44" eb="45">
      <t>コト</t>
    </rPh>
    <rPh sb="49" eb="51">
      <t>センタク</t>
    </rPh>
    <rPh sb="53" eb="54">
      <t>クダ</t>
    </rPh>
    <phoneticPr fontId="7"/>
  </si>
  <si>
    <t>指定を受けようとする事業所・施設の情報</t>
    <rPh sb="17" eb="19">
      <t>ジョウホウ</t>
    </rPh>
    <phoneticPr fontId="7"/>
  </si>
  <si>
    <t>←</t>
    <phoneticPr fontId="3"/>
  </si>
  <si>
    <t>該当する児童発達支援管理責任者が従事する事業を選択してください。</t>
    <phoneticPr fontId="3"/>
  </si>
  <si>
    <t>児童発達支援管理責任者専従</t>
  </si>
  <si>
    <t>児童福祉法法第２１条５の１５第３項各号非該当誓約書</t>
    <rPh sb="0" eb="5">
      <t>ジドウフクシホウ</t>
    </rPh>
    <rPh sb="5" eb="7">
      <t>ホウ</t>
    </rPh>
    <rPh sb="9" eb="10">
      <t>ジョウ</t>
    </rPh>
    <rPh sb="14" eb="15">
      <t>ダイ</t>
    </rPh>
    <rPh sb="16" eb="17">
      <t>コウ</t>
    </rPh>
    <rPh sb="17" eb="18">
      <t>カク</t>
    </rPh>
    <rPh sb="18" eb="19">
      <t>ゴウ</t>
    </rPh>
    <rPh sb="19" eb="22">
      <t>ヒガイトウ</t>
    </rPh>
    <rPh sb="22" eb="25">
      <t>セイヤクショ</t>
    </rPh>
    <phoneticPr fontId="7"/>
  </si>
  <si>
    <t>※内装工事完了後</t>
    <rPh sb="1" eb="3">
      <t>ナイソウ</t>
    </rPh>
    <rPh sb="3" eb="5">
      <t>コウジ</t>
    </rPh>
    <rPh sb="5" eb="7">
      <t>カンリョウ</t>
    </rPh>
    <rPh sb="7" eb="8">
      <t>ゴ</t>
    </rPh>
    <phoneticPr fontId="3"/>
  </si>
  <si>
    <t>　〇事業所設置区の窓口</t>
    <rPh sb="2" eb="5">
      <t>ジギョウショ</t>
    </rPh>
    <rPh sb="5" eb="7">
      <t>セッチ</t>
    </rPh>
    <rPh sb="7" eb="8">
      <t>ク</t>
    </rPh>
    <rPh sb="9" eb="11">
      <t>マドグチ</t>
    </rPh>
    <phoneticPr fontId="59"/>
  </si>
  <si>
    <t>　杉並区保健福祉サービス苦情調整委員相談室</t>
  </si>
  <si>
    <t>　TEL：03-3312-2111（代表）</t>
    <rPh sb="18" eb="20">
      <t>ダイヒョウ</t>
    </rPh>
    <phoneticPr fontId="59"/>
  </si>
  <si>
    <t>　〒166-8570　杉並区阿佐谷南1丁目15番1号 保健福祉部管理課保健福祉支援担当</t>
    <rPh sb="14" eb="18">
      <t>アサガヤミナミ</t>
    </rPh>
    <rPh sb="27" eb="35">
      <t>ホケンフクシブカンリカ</t>
    </rPh>
    <rPh sb="35" eb="41">
      <t>ホケンフクシシエン</t>
    </rPh>
    <rPh sb="41" eb="43">
      <t>タントウ</t>
    </rPh>
    <phoneticPr fontId="64"/>
  </si>
  <si>
    <t>区市町村委託事業や区市町村補助事業等の公費支出事業での実務経験の場合は、(10)その他に事業名を記載し、業務期間中に公費支出されていることが確認できる資料も添付してください。(例：補助金支給決定通知書等）</t>
    <rPh sb="0" eb="4">
      <t>クシチョウソン</t>
    </rPh>
    <rPh sb="4" eb="6">
      <t>イタク</t>
    </rPh>
    <rPh sb="6" eb="8">
      <t>ジギョウ</t>
    </rPh>
    <rPh sb="9" eb="13">
      <t>クシチョウソン</t>
    </rPh>
    <rPh sb="13" eb="15">
      <t>ホジョ</t>
    </rPh>
    <rPh sb="15" eb="17">
      <t>ジギョウ</t>
    </rPh>
    <rPh sb="17" eb="18">
      <t>ナド</t>
    </rPh>
    <rPh sb="19" eb="21">
      <t>コウヒ</t>
    </rPh>
    <rPh sb="21" eb="23">
      <t>シシュツ</t>
    </rPh>
    <rPh sb="23" eb="25">
      <t>ジギョウ</t>
    </rPh>
    <rPh sb="27" eb="29">
      <t>ジツム</t>
    </rPh>
    <rPh sb="29" eb="31">
      <t>ケイケン</t>
    </rPh>
    <rPh sb="32" eb="34">
      <t>バアイ</t>
    </rPh>
    <rPh sb="42" eb="43">
      <t>タ</t>
    </rPh>
    <rPh sb="44" eb="46">
      <t>ジギョウ</t>
    </rPh>
    <rPh sb="46" eb="47">
      <t>メイ</t>
    </rPh>
    <rPh sb="48" eb="50">
      <t>キサイ</t>
    </rPh>
    <rPh sb="52" eb="54">
      <t>ギョウム</t>
    </rPh>
    <rPh sb="54" eb="57">
      <t>キカンチュウ</t>
    </rPh>
    <rPh sb="58" eb="60">
      <t>コウヒ</t>
    </rPh>
    <rPh sb="60" eb="62">
      <t>シシュツ</t>
    </rPh>
    <rPh sb="70" eb="72">
      <t>カクニン</t>
    </rPh>
    <rPh sb="75" eb="77">
      <t>シリョウ</t>
    </rPh>
    <rPh sb="78" eb="80">
      <t>テンプ</t>
    </rPh>
    <rPh sb="88" eb="89">
      <t>レイ</t>
    </rPh>
    <rPh sb="90" eb="93">
      <t>ホジョキン</t>
    </rPh>
    <rPh sb="93" eb="95">
      <t>シキュウ</t>
    </rPh>
    <rPh sb="95" eb="97">
      <t>ケッテイ</t>
    </rPh>
    <rPh sb="97" eb="100">
      <t>ツウチショ</t>
    </rPh>
    <rPh sb="100" eb="101">
      <t>ナド</t>
    </rPh>
    <phoneticPr fontId="7"/>
  </si>
  <si>
    <r>
      <t xml:space="preserve">児童発達支援管理責任者の資格証（写）
</t>
    </r>
    <r>
      <rPr>
        <sz val="10"/>
        <color rgb="FFFF0000"/>
        <rFont val="ＭＳ Ｐ明朝"/>
        <family val="1"/>
        <charset val="128"/>
      </rPr>
      <t>※ファイル件名を「</t>
    </r>
    <r>
      <rPr>
        <b/>
        <sz val="10"/>
        <color rgb="FFFF0000"/>
        <rFont val="ＭＳ Ｐ明朝"/>
        <family val="1"/>
        <charset val="128"/>
      </rPr>
      <t>児童発達支援管理責任者の資格証（写）</t>
    </r>
    <r>
      <rPr>
        <sz val="10"/>
        <color rgb="FFFF0000"/>
        <rFont val="ＭＳ Ｐ明朝"/>
        <family val="1"/>
        <charset val="128"/>
      </rPr>
      <t>」としてください。</t>
    </r>
    <rPh sb="0" eb="2">
      <t>ジドウ</t>
    </rPh>
    <rPh sb="2" eb="4">
      <t>ハッタツ</t>
    </rPh>
    <rPh sb="4" eb="6">
      <t>シエン</t>
    </rPh>
    <rPh sb="6" eb="8">
      <t>カンリ</t>
    </rPh>
    <rPh sb="8" eb="10">
      <t>セキニン</t>
    </rPh>
    <rPh sb="10" eb="11">
      <t>シャ</t>
    </rPh>
    <rPh sb="12" eb="14">
      <t>シカク</t>
    </rPh>
    <rPh sb="14" eb="15">
      <t>ショウ</t>
    </rPh>
    <rPh sb="16" eb="17">
      <t>シャ</t>
    </rPh>
    <phoneticPr fontId="7"/>
  </si>
  <si>
    <t>新規指定申請書類チェックリスト
※多機能型の場合、それぞれ作成してください</t>
    <rPh sb="17" eb="20">
      <t>タキノウ</t>
    </rPh>
    <rPh sb="20" eb="21">
      <t>ガタ</t>
    </rPh>
    <rPh sb="22" eb="24">
      <t>バアイ</t>
    </rPh>
    <rPh sb="29" eb="31">
      <t>サクセイ</t>
    </rPh>
    <phoneticPr fontId="3"/>
  </si>
  <si>
    <r>
      <t xml:space="preserve">法人の登記事項証明書（※最新の内容かつ原本（データも送付してください）であれば有効期限を設けていません。）
</t>
    </r>
    <r>
      <rPr>
        <sz val="10"/>
        <color rgb="FFFF0000"/>
        <rFont val="ＭＳ Ｐ明朝"/>
        <family val="1"/>
        <charset val="128"/>
      </rPr>
      <t>※ファイル件名を「</t>
    </r>
    <r>
      <rPr>
        <b/>
        <sz val="10"/>
        <color rgb="FFFF0000"/>
        <rFont val="ＭＳ Ｐ明朝"/>
        <family val="1"/>
        <charset val="128"/>
      </rPr>
      <t>法人の登記事項証明書</t>
    </r>
    <r>
      <rPr>
        <sz val="10"/>
        <color rgb="FFFF0000"/>
        <rFont val="ＭＳ Ｐ明朝"/>
        <family val="1"/>
        <charset val="128"/>
      </rPr>
      <t>」としてください。</t>
    </r>
    <rPh sb="0" eb="2">
      <t>ホウジン</t>
    </rPh>
    <rPh sb="3" eb="5">
      <t>トウキ</t>
    </rPh>
    <rPh sb="5" eb="7">
      <t>ジコウ</t>
    </rPh>
    <rPh sb="7" eb="9">
      <t>ショウメイ</t>
    </rPh>
    <rPh sb="9" eb="10">
      <t>ショ</t>
    </rPh>
    <rPh sb="26" eb="28">
      <t>ソウフ</t>
    </rPh>
    <rPh sb="39" eb="41">
      <t>ユウコウ</t>
    </rPh>
    <rPh sb="59" eb="61">
      <t>ケンメイ</t>
    </rPh>
    <rPh sb="63" eb="65">
      <t>ホウジン</t>
    </rPh>
    <rPh sb="66" eb="70">
      <t>トウキジコウ</t>
    </rPh>
    <rPh sb="70" eb="73">
      <t>ショウメイショ</t>
    </rPh>
    <phoneticPr fontId="7"/>
  </si>
  <si>
    <t>参考様式６</t>
    <rPh sb="0" eb="2">
      <t>サンコウ</t>
    </rPh>
    <rPh sb="2" eb="4">
      <t>ヨウシキ</t>
    </rPh>
    <phoneticPr fontId="7"/>
  </si>
  <si>
    <t>耐震診断未実施</t>
    <rPh sb="0" eb="2">
      <t>タイシン</t>
    </rPh>
    <rPh sb="2" eb="4">
      <t>シンダン</t>
    </rPh>
    <rPh sb="4" eb="7">
      <t>ミジッシ</t>
    </rPh>
    <phoneticPr fontId="7"/>
  </si>
  <si>
    <t>耐震診断実施済み</t>
    <rPh sb="0" eb="2">
      <t>タイシン</t>
    </rPh>
    <rPh sb="2" eb="4">
      <t>シンダン</t>
    </rPh>
    <rPh sb="4" eb="6">
      <t>ジッシ</t>
    </rPh>
    <rPh sb="6" eb="7">
      <t>ズ</t>
    </rPh>
    <phoneticPr fontId="7"/>
  </si>
  <si>
    <r>
      <t xml:space="preserve">事業所の平面図2枚
（実際に事業に供するスペースの内法有効面積を記載1枚、写真の撮影箇所・方向を番号と矢印で記入した図面1枚）
</t>
    </r>
    <r>
      <rPr>
        <sz val="10"/>
        <color rgb="FFFF0000"/>
        <rFont val="ＭＳ Ｐ明朝"/>
        <family val="1"/>
        <charset val="128"/>
      </rPr>
      <t>※ファイル件名を「</t>
    </r>
    <r>
      <rPr>
        <b/>
        <sz val="10"/>
        <color rgb="FFFF0000"/>
        <rFont val="ＭＳ Ｐ明朝"/>
        <family val="1"/>
        <charset val="128"/>
      </rPr>
      <t>事業所の平面図</t>
    </r>
    <r>
      <rPr>
        <sz val="10"/>
        <color rgb="FFFF0000"/>
        <rFont val="ＭＳ Ｐ明朝"/>
        <family val="1"/>
        <charset val="128"/>
      </rPr>
      <t>」としてください。</t>
    </r>
    <rPh sb="0" eb="3">
      <t>ジギョウショ</t>
    </rPh>
    <rPh sb="4" eb="7">
      <t>ヘイメンズ</t>
    </rPh>
    <rPh sb="8" eb="9">
      <t>マイ</t>
    </rPh>
    <rPh sb="11" eb="13">
      <t>ジッサイ</t>
    </rPh>
    <rPh sb="14" eb="16">
      <t>ジギョウ</t>
    </rPh>
    <rPh sb="17" eb="18">
      <t>キョウ</t>
    </rPh>
    <rPh sb="25" eb="27">
      <t>ウチノリ</t>
    </rPh>
    <rPh sb="27" eb="29">
      <t>ユウコウ</t>
    </rPh>
    <rPh sb="29" eb="31">
      <t>メンセキ</t>
    </rPh>
    <rPh sb="32" eb="34">
      <t>キサイ</t>
    </rPh>
    <rPh sb="35" eb="36">
      <t>マイ</t>
    </rPh>
    <rPh sb="37" eb="39">
      <t>シャシン</t>
    </rPh>
    <rPh sb="40" eb="42">
      <t>サツエイ</t>
    </rPh>
    <rPh sb="42" eb="44">
      <t>カショ</t>
    </rPh>
    <rPh sb="45" eb="47">
      <t>ホウコウ</t>
    </rPh>
    <rPh sb="48" eb="50">
      <t>バンゴウ</t>
    </rPh>
    <rPh sb="51" eb="53">
      <t>ヤジルシ</t>
    </rPh>
    <rPh sb="54" eb="56">
      <t>キニュウ</t>
    </rPh>
    <rPh sb="58" eb="60">
      <t>ズメン</t>
    </rPh>
    <rPh sb="61" eb="62">
      <t>マイ</t>
    </rPh>
    <rPh sb="73" eb="76">
      <t>ジギョウショ</t>
    </rPh>
    <rPh sb="77" eb="80">
      <t>ヘイメンズ</t>
    </rPh>
    <phoneticPr fontId="7"/>
  </si>
  <si>
    <r>
      <t>※様式欄に</t>
    </r>
    <r>
      <rPr>
        <sz val="10"/>
        <color rgb="FFFF0000"/>
        <rFont val="ＭＳ Ｐ明朝"/>
        <family val="1"/>
        <charset val="128"/>
      </rPr>
      <t>「</t>
    </r>
    <r>
      <rPr>
        <b/>
        <sz val="10"/>
        <color rgb="FFFF0000"/>
        <rFont val="ＭＳ Ｐ明朝"/>
        <family val="1"/>
        <charset val="128"/>
      </rPr>
      <t>任意様式</t>
    </r>
    <r>
      <rPr>
        <sz val="10"/>
        <color rgb="FFFF0000"/>
        <rFont val="ＭＳ Ｐ明朝"/>
        <family val="1"/>
        <charset val="128"/>
      </rPr>
      <t>」</t>
    </r>
    <r>
      <rPr>
        <sz val="10"/>
        <rFont val="ＭＳ Ｐ明朝"/>
        <family val="1"/>
        <charset val="128"/>
      </rPr>
      <t>と記載のある書類については、</t>
    </r>
    <r>
      <rPr>
        <sz val="10"/>
        <color rgb="FFFF0000"/>
        <rFont val="ＭＳ Ｐ明朝"/>
        <family val="1"/>
        <charset val="128"/>
      </rPr>
      <t>指定のファイル名</t>
    </r>
    <r>
      <rPr>
        <sz val="10"/>
        <rFont val="ＭＳ Ｐ明朝"/>
        <family val="1"/>
        <charset val="128"/>
      </rPr>
      <t>とし、提出フォーム（区HP〈ID：28826〉）から</t>
    </r>
    <r>
      <rPr>
        <b/>
        <sz val="10"/>
        <color rgb="FFFF0000"/>
        <rFont val="ＭＳ Ｐ明朝"/>
        <family val="1"/>
        <charset val="128"/>
      </rPr>
      <t>ZIPファイル一式</t>
    </r>
    <r>
      <rPr>
        <sz val="10"/>
        <rFont val="ＭＳ Ｐ明朝"/>
        <family val="1"/>
        <charset val="128"/>
      </rPr>
      <t>で提出してください。</t>
    </r>
    <rPh sb="1" eb="4">
      <t>ヨウシキラン</t>
    </rPh>
    <rPh sb="6" eb="8">
      <t>ニンイ</t>
    </rPh>
    <rPh sb="8" eb="10">
      <t>ヨウシキ</t>
    </rPh>
    <rPh sb="12" eb="14">
      <t>キサイ</t>
    </rPh>
    <rPh sb="17" eb="19">
      <t>ショルイ</t>
    </rPh>
    <rPh sb="25" eb="27">
      <t>シテイ</t>
    </rPh>
    <rPh sb="36" eb="38">
      <t>テイシュツ</t>
    </rPh>
    <rPh sb="43" eb="44">
      <t>ク</t>
    </rPh>
    <rPh sb="66" eb="68">
      <t>イッシキ</t>
    </rPh>
    <phoneticPr fontId="3"/>
  </si>
  <si>
    <t>今回の新規指定申請をする対象事業に○</t>
    <rPh sb="0" eb="2">
      <t>コンカイ</t>
    </rPh>
    <rPh sb="3" eb="7">
      <t>シンキシテイ</t>
    </rPh>
    <rPh sb="7" eb="9">
      <t>シンセイ</t>
    </rPh>
    <rPh sb="12" eb="14">
      <t>タイショウ</t>
    </rPh>
    <rPh sb="14" eb="16">
      <t>ジギョウ</t>
    </rPh>
    <phoneticPr fontId="4"/>
  </si>
  <si>
    <t>同一所在地において
行う事業等の種類</t>
    <phoneticPr fontId="4"/>
  </si>
  <si>
    <t>共生型サービスの指定を申請するものに○</t>
    <phoneticPr fontId="4"/>
  </si>
  <si>
    <t>3</t>
    <phoneticPr fontId="4"/>
  </si>
  <si>
    <t>「同一所在地において行う事業等の種類」欄には、今回申請をする事業及び既に指定を受けている事業のそれぞれに「○」を記載してください。</t>
    <phoneticPr fontId="4"/>
  </si>
  <si>
    <t>指定</t>
    <rPh sb="0" eb="2">
      <t>シテイ</t>
    </rPh>
    <phoneticPr fontId="4"/>
  </si>
  <si>
    <t>区HP（ID：28236）参照</t>
    <phoneticPr fontId="3"/>
  </si>
  <si>
    <r>
      <t xml:space="preserve">【加算】
①各加算の届出については、ZIPファイル中の必要書類のみ提出してください。
※新規指定時は変更届出書の提出不要
②報酬算定区分に関する届出書
※新規指定時は必須（参考様式13－1）_居宅訪問型児童発達支援・保育所等訪問支援は不要
</t>
    </r>
    <r>
      <rPr>
        <b/>
        <sz val="10"/>
        <color rgb="FFFF0000"/>
        <rFont val="ＭＳ Ｐ明朝"/>
        <family val="1"/>
        <charset val="128"/>
      </rPr>
      <t>→①②をZIPファイルで提出してください。</t>
    </r>
    <rPh sb="1" eb="3">
      <t>カサン</t>
    </rPh>
    <rPh sb="6" eb="7">
      <t>カク</t>
    </rPh>
    <rPh sb="7" eb="9">
      <t>カサン</t>
    </rPh>
    <rPh sb="10" eb="12">
      <t>トドケデ</t>
    </rPh>
    <rPh sb="25" eb="26">
      <t>チュウ</t>
    </rPh>
    <rPh sb="27" eb="29">
      <t>ヒツヨウ</t>
    </rPh>
    <rPh sb="29" eb="31">
      <t>ショルイ</t>
    </rPh>
    <rPh sb="33" eb="35">
      <t>テイシュツ</t>
    </rPh>
    <rPh sb="44" eb="49">
      <t>シンキシテイジ</t>
    </rPh>
    <rPh sb="50" eb="55">
      <t>ヘンコウトドケデショ</t>
    </rPh>
    <rPh sb="56" eb="58">
      <t>テイシュツ</t>
    </rPh>
    <rPh sb="58" eb="60">
      <t>フヨウ</t>
    </rPh>
    <rPh sb="133" eb="135">
      <t>テイシュツ</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</si>
</sst>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6" formatCode="&quot;¥&quot;#,##0;[Red]&quot;¥&quot;\-#,##0"/>
    <numFmt numFmtId="176" formatCode="0_ "/>
    <numFmt numFmtId="177" formatCode="0.0_ "/>
    <numFmt numFmtId="178" formatCode="#,##0_ ;[Red]\-#,##0\ "/>
    <numFmt numFmtId="179" formatCode="[$-411]ggge&quot;年&quot;m&quot;月&quot;d&quot;日&quot;;@"/>
    <numFmt numFmtId="180" formatCode="\ @\ &quot; 月&quot;"/>
    <numFmt numFmtId="181" formatCode="0&quot;月&quot;"/>
    <numFmt numFmtId="182" formatCode="[$-411]ggge&quot;年&quot;m&quot;月&quot;&quot;  日&quot;;@"/>
    <numFmt numFmtId="183" formatCode="0_);[Red]\(0\)"/>
    <numFmt numFmtId="184" formatCode="0&quot;名&quot;"/>
    <numFmt numFmtId="185" formatCode="0_&amp;&quot;人&quot;"/>
    <numFmt numFmtId="186" formatCode="[$-800411]ggge&quot;年&quot;m&quot;月&quot;d&quot;日&quot;;@"/>
  </numFmts>
  <fonts count="142">
    <font>
      <sz val="11"/>
      <color theme="1"/>
      <name val="游ゴシック"/>
      <family val="2"/>
      <charset val="128"/>
      <scheme val="minor"/>
    </font>
    <font>
      <sz val="18"/>
      <color theme="3"/>
      <name val="游ゴシック Light"/>
      <family val="2"/>
      <charset val="128"/>
      <scheme val="major"/>
    </font>
    <font>
      <sz val="10"/>
      <color theme="1"/>
      <name val="ＭＳ ゴシック"/>
      <family val="3"/>
      <charset val="128"/>
    </font>
    <font>
      <sz val="6"/>
      <name val="游ゴシック"/>
      <family val="2"/>
      <charset val="128"/>
      <scheme val="minor"/>
    </font>
    <font>
      <sz val="6"/>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11"/>
      <color theme="1"/>
      <name val="游ゴシック"/>
      <family val="2"/>
      <charset val="128"/>
      <scheme val="minor"/>
    </font>
    <font>
      <sz val="11"/>
      <color indexed="8"/>
      <name val="ＭＳ Ｐゴシック"/>
      <family val="3"/>
      <charset val="128"/>
    </font>
    <font>
      <sz val="11"/>
      <color indexed="10"/>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b/>
      <sz val="11"/>
      <name val="ＭＳ Ｐ明朝"/>
      <family val="1"/>
      <charset val="128"/>
    </font>
    <font>
      <sz val="10"/>
      <name val="ＭＳ Ｐ明朝"/>
      <family val="1"/>
      <charset val="128"/>
    </font>
    <font>
      <sz val="9"/>
      <name val="ＭＳ Ｐ明朝"/>
      <family val="1"/>
      <charset val="128"/>
    </font>
    <font>
      <sz val="12"/>
      <name val="ＭＳ Ｐ明朝"/>
      <family val="1"/>
      <charset val="128"/>
    </font>
    <font>
      <sz val="6"/>
      <name val="ＭＳ Ｐ明朝"/>
      <family val="1"/>
      <charset val="128"/>
    </font>
    <font>
      <sz val="10"/>
      <name val="ＭＳ 明朝"/>
      <family val="1"/>
      <charset val="128"/>
    </font>
    <font>
      <sz val="6"/>
      <name val="ＭＳ 明朝"/>
      <family val="1"/>
      <charset val="128"/>
    </font>
    <font>
      <sz val="12"/>
      <color theme="1"/>
      <name val="ＭＳ 明朝"/>
      <family val="1"/>
      <charset val="128"/>
    </font>
    <font>
      <sz val="11"/>
      <color theme="1"/>
      <name val="ＭＳ Ｐゴシック"/>
      <family val="3"/>
      <charset val="128"/>
    </font>
    <font>
      <u/>
      <sz val="11"/>
      <color theme="10"/>
      <name val="ＭＳ Ｐゴシック"/>
      <family val="3"/>
      <charset val="128"/>
    </font>
    <font>
      <sz val="6"/>
      <name val="ＭＳ Ｐゴシック"/>
      <family val="2"/>
      <charset val="128"/>
    </font>
    <font>
      <sz val="11"/>
      <color rgb="FF000000"/>
      <name val="ＭＳ Ｐゴシック"/>
      <family val="2"/>
      <charset val="128"/>
    </font>
    <font>
      <sz val="11"/>
      <color rgb="FF000000"/>
      <name val="ＭＳ Ｐ明朝"/>
      <family val="1"/>
      <charset val="128"/>
    </font>
    <font>
      <sz val="10"/>
      <color rgb="FF000000"/>
      <name val="ＭＳ Ｐ明朝"/>
      <family val="1"/>
      <charset val="128"/>
    </font>
    <font>
      <sz val="9"/>
      <color rgb="FF000000"/>
      <name val="ＭＳ Ｐ明朝"/>
      <family val="1"/>
      <charset val="128"/>
    </font>
    <font>
      <sz val="9"/>
      <color rgb="FF000000"/>
      <name val="Meiryo UI"/>
      <family val="3"/>
      <charset val="128"/>
    </font>
    <font>
      <sz val="11"/>
      <color theme="1"/>
      <name val="ＭＳ Ｐ明朝"/>
      <family val="1"/>
      <charset val="128"/>
    </font>
    <font>
      <sz val="4"/>
      <color indexed="9"/>
      <name val="ＭＳ Ｐ明朝"/>
      <family val="1"/>
      <charset val="128"/>
    </font>
    <font>
      <b/>
      <u/>
      <sz val="11"/>
      <color theme="1"/>
      <name val="ＭＳ Ｐ明朝"/>
      <family val="1"/>
      <charset val="128"/>
    </font>
    <font>
      <b/>
      <sz val="14"/>
      <color indexed="10"/>
      <name val="ＭＳ Ｐ明朝"/>
      <family val="1"/>
      <charset val="128"/>
    </font>
    <font>
      <u/>
      <sz val="11"/>
      <color theme="10"/>
      <name val="ＭＳ Ｐ明朝"/>
      <family val="1"/>
      <charset val="128"/>
    </font>
    <font>
      <sz val="11"/>
      <color indexed="8"/>
      <name val="ＭＳ Ｐ明朝"/>
      <family val="1"/>
      <charset val="128"/>
    </font>
    <font>
      <sz val="10"/>
      <color indexed="8"/>
      <name val="ＭＳ Ｐ明朝"/>
      <family val="1"/>
      <charset val="128"/>
    </font>
    <font>
      <sz val="14"/>
      <name val="ＭＳ Ｐ明朝"/>
      <family val="1"/>
      <charset val="128"/>
    </font>
    <font>
      <sz val="8"/>
      <name val="ＭＳ Ｐ明朝"/>
      <family val="1"/>
      <charset val="128"/>
    </font>
    <font>
      <u/>
      <sz val="10"/>
      <color theme="10"/>
      <name val="ＭＳ Ｐ明朝"/>
      <family val="1"/>
      <charset val="128"/>
    </font>
    <font>
      <u/>
      <sz val="9"/>
      <color theme="10"/>
      <name val="ＭＳ Ｐ明朝"/>
      <family val="1"/>
      <charset val="128"/>
    </font>
    <font>
      <sz val="10"/>
      <color rgb="FFFF0000"/>
      <name val="ＭＳ Ｐ明朝"/>
      <family val="1"/>
      <charset val="128"/>
    </font>
    <font>
      <u/>
      <sz val="10"/>
      <color rgb="FF0000FF"/>
      <name val="ＭＳ Ｐ明朝"/>
      <family val="1"/>
      <charset val="128"/>
    </font>
    <font>
      <sz val="10.5"/>
      <color rgb="FF000000"/>
      <name val="ＭＳ Ｐ明朝"/>
      <family val="1"/>
      <charset val="128"/>
    </font>
    <font>
      <sz val="7"/>
      <name val="ＭＳ Ｐ明朝"/>
      <family val="1"/>
      <charset val="128"/>
    </font>
    <font>
      <b/>
      <sz val="10"/>
      <name val="ＭＳ Ｐ明朝"/>
      <family val="1"/>
      <charset val="128"/>
    </font>
    <font>
      <sz val="10"/>
      <color theme="1"/>
      <name val="ＭＳ Ｐ明朝"/>
      <family val="1"/>
      <charset val="128"/>
    </font>
    <font>
      <b/>
      <sz val="10"/>
      <color rgb="FF000000"/>
      <name val="ＭＳ Ｐ明朝"/>
      <family val="1"/>
      <charset val="128"/>
    </font>
    <font>
      <sz val="11"/>
      <color rgb="FFFF0000"/>
      <name val="ＭＳ Ｐ明朝"/>
      <family val="1"/>
      <charset val="128"/>
    </font>
    <font>
      <sz val="12"/>
      <color rgb="FF000000"/>
      <name val="ＭＳ Ｐ明朝"/>
      <family val="1"/>
      <charset val="128"/>
    </font>
    <font>
      <b/>
      <sz val="12"/>
      <color rgb="FF000000"/>
      <name val="ＭＳ Ｐ明朝"/>
      <family val="1"/>
      <charset val="128"/>
    </font>
    <font>
      <sz val="8"/>
      <color rgb="FF000000"/>
      <name val="ＭＳ Ｐ明朝"/>
      <family val="1"/>
      <charset val="128"/>
    </font>
    <font>
      <b/>
      <sz val="14"/>
      <name val="ＭＳ Ｐ明朝"/>
      <family val="1"/>
      <charset val="128"/>
    </font>
    <font>
      <sz val="24"/>
      <name val="ＭＳ Ｐ明朝"/>
      <family val="1"/>
      <charset val="128"/>
    </font>
    <font>
      <b/>
      <sz val="12"/>
      <name val="ＭＳ Ｐ明朝"/>
      <family val="1"/>
      <charset val="128"/>
    </font>
    <font>
      <u/>
      <sz val="10"/>
      <name val="ＭＳ Ｐ明朝"/>
      <family val="1"/>
      <charset val="128"/>
    </font>
    <font>
      <b/>
      <sz val="9"/>
      <name val="ＭＳ Ｐ明朝"/>
      <family val="1"/>
      <charset val="128"/>
    </font>
    <font>
      <sz val="16"/>
      <name val="ＭＳ Ｐ明朝"/>
      <family val="1"/>
      <charset val="128"/>
    </font>
    <font>
      <sz val="16"/>
      <name val="ＭＳ 明朝"/>
      <family val="1"/>
      <charset val="128"/>
    </font>
    <font>
      <b/>
      <u/>
      <sz val="9"/>
      <name val="ＭＳ Ｐ明朝"/>
      <family val="1"/>
      <charset val="128"/>
    </font>
    <font>
      <b/>
      <strike/>
      <sz val="9"/>
      <color rgb="FFFF0000"/>
      <name val="ＭＳ Ｐ明朝"/>
      <family val="1"/>
      <charset val="128"/>
    </font>
    <font>
      <strike/>
      <sz val="9"/>
      <color rgb="FFFF0000"/>
      <name val="ＭＳ Ｐ明朝"/>
      <family val="1"/>
      <charset val="128"/>
    </font>
    <font>
      <u/>
      <sz val="9"/>
      <color rgb="FF000000"/>
      <name val="ＭＳ Ｐ明朝"/>
      <family val="1"/>
      <charset val="128"/>
    </font>
    <font>
      <u/>
      <sz val="9"/>
      <color rgb="FFFF0000"/>
      <name val="ＭＳ Ｐ明朝"/>
      <family val="1"/>
      <charset val="128"/>
    </font>
    <font>
      <b/>
      <sz val="9"/>
      <color rgb="FF000000"/>
      <name val="ＭＳ Ｐ明朝"/>
      <family val="1"/>
      <charset val="128"/>
    </font>
    <font>
      <sz val="9"/>
      <color theme="1"/>
      <name val="ＭＳ Ｐ明朝"/>
      <family val="1"/>
      <charset val="128"/>
    </font>
    <font>
      <i/>
      <sz val="9"/>
      <name val="ＭＳ Ｐ明朝"/>
      <family val="1"/>
      <charset val="128"/>
    </font>
    <font>
      <u val="double"/>
      <sz val="11"/>
      <name val="ＭＳ Ｐ明朝"/>
      <family val="1"/>
      <charset val="128"/>
    </font>
    <font>
      <sz val="18"/>
      <name val="ＭＳ Ｐ明朝"/>
      <family val="1"/>
      <charset val="128"/>
    </font>
    <font>
      <sz val="11"/>
      <name val="BIZ UDゴシック"/>
      <family val="3"/>
      <charset val="128"/>
    </font>
    <font>
      <sz val="11"/>
      <name val="ＭＳ Ｐ明朝"/>
      <family val="3"/>
    </font>
    <font>
      <sz val="12"/>
      <name val="ＭＳ Ｐ明朝"/>
      <family val="3"/>
    </font>
    <font>
      <b/>
      <sz val="11"/>
      <color rgb="FF244062"/>
      <name val="ＭＳ Ｐ明朝"/>
      <family val="3"/>
    </font>
    <font>
      <sz val="11"/>
      <color rgb="FF244062"/>
      <name val="ＭＳ Ｐ明朝"/>
      <family val="3"/>
    </font>
    <font>
      <sz val="10"/>
      <name val="ＭＳ Ｐ明朝"/>
      <family val="3"/>
    </font>
    <font>
      <b/>
      <u/>
      <sz val="11"/>
      <color rgb="FFFF0000"/>
      <name val="ＭＳ Ｐ明朝"/>
      <family val="3"/>
    </font>
    <font>
      <sz val="11"/>
      <color rgb="FFFF0000"/>
      <name val="ＭＳ Ｐ明朝"/>
      <family val="3"/>
    </font>
    <font>
      <sz val="10"/>
      <color rgb="FFFF0000"/>
      <name val="ＭＳ Ｐ明朝"/>
      <family val="3"/>
    </font>
    <font>
      <sz val="9"/>
      <color rgb="FFFF0000"/>
      <name val="ＭＳ Ｐ明朝"/>
      <family val="3"/>
    </font>
    <font>
      <b/>
      <sz val="10"/>
      <color rgb="FF244062"/>
      <name val="ＭＳ Ｐ明朝"/>
      <family val="3"/>
    </font>
    <font>
      <b/>
      <sz val="14"/>
      <name val="ＭＳ Ｐ明朝"/>
      <family val="3"/>
    </font>
    <font>
      <b/>
      <sz val="11"/>
      <name val="ＭＳ Ｐ明朝"/>
      <family val="3"/>
    </font>
    <font>
      <b/>
      <sz val="12"/>
      <name val="ＭＳ Ｐ明朝"/>
      <family val="3"/>
    </font>
    <font>
      <b/>
      <sz val="9"/>
      <name val="ＭＳ Ｐ明朝"/>
      <family val="3"/>
    </font>
    <font>
      <b/>
      <sz val="10"/>
      <color rgb="FF000000"/>
      <name val="ＭＳ Ｐ明朝"/>
      <family val="3"/>
    </font>
    <font>
      <b/>
      <sz val="10"/>
      <color rgb="FFFF0000"/>
      <name val="ＭＳ Ｐ明朝"/>
      <family val="3"/>
    </font>
    <font>
      <b/>
      <sz val="9"/>
      <color rgb="FFFF0000"/>
      <name val="ＭＳ Ｐ明朝"/>
      <family val="3"/>
    </font>
    <font>
      <b/>
      <sz val="8"/>
      <color rgb="FFFF0000"/>
      <name val="ＭＳ Ｐ明朝"/>
      <family val="3"/>
    </font>
    <font>
      <sz val="9"/>
      <name val="ＭＳ Ｐ明朝"/>
      <family val="3"/>
    </font>
    <font>
      <b/>
      <sz val="9"/>
      <color indexed="81"/>
      <name val="MS P ゴシック"/>
      <family val="3"/>
      <charset val="128"/>
    </font>
    <font>
      <sz val="11"/>
      <name val="ＭＳ ゴシック"/>
      <family val="3"/>
      <charset val="128"/>
    </font>
    <font>
      <sz val="12"/>
      <name val="ＭＳ ゴシック"/>
      <family val="3"/>
      <charset val="128"/>
    </font>
    <font>
      <b/>
      <sz val="11"/>
      <color theme="4" tint="-0.499984740745262"/>
      <name val="ＭＳ ゴシック"/>
      <family val="3"/>
      <charset val="128"/>
    </font>
    <font>
      <sz val="11"/>
      <color theme="4" tint="-0.499984740745262"/>
      <name val="ＭＳ ゴシック"/>
      <family val="3"/>
      <charset val="128"/>
    </font>
    <font>
      <sz val="10"/>
      <name val="ＭＳ ゴシック"/>
      <family val="3"/>
      <charset val="128"/>
    </font>
    <font>
      <b/>
      <u/>
      <sz val="11"/>
      <color rgb="FFFF0000"/>
      <name val="ＭＳ ゴシック"/>
      <family val="3"/>
      <charset val="128"/>
    </font>
    <font>
      <sz val="11"/>
      <color rgb="FFFF0000"/>
      <name val="ＭＳ ゴシック"/>
      <family val="3"/>
      <charset val="128"/>
    </font>
    <font>
      <sz val="10"/>
      <color rgb="FFFF0000"/>
      <name val="ＭＳ ゴシック"/>
      <family val="3"/>
      <charset val="128"/>
    </font>
    <font>
      <vertAlign val="superscript"/>
      <sz val="9"/>
      <color rgb="FFFF0000"/>
      <name val="ＭＳ ゴシック"/>
      <family val="3"/>
      <charset val="128"/>
    </font>
    <font>
      <b/>
      <sz val="10"/>
      <color theme="4" tint="-0.499984740745262"/>
      <name val="ＭＳ ゴシック"/>
      <family val="3"/>
      <charset val="128"/>
    </font>
    <font>
      <b/>
      <sz val="14"/>
      <name val="ＭＳ ゴシック"/>
      <family val="3"/>
      <charset val="128"/>
    </font>
    <font>
      <b/>
      <sz val="11"/>
      <name val="ＭＳ ゴシック"/>
      <family val="3"/>
      <charset val="128"/>
    </font>
    <font>
      <b/>
      <sz val="12"/>
      <name val="ＭＳ ゴシック"/>
      <family val="3"/>
      <charset val="128"/>
    </font>
    <font>
      <b/>
      <sz val="10"/>
      <name val="ＭＳ ゴシック"/>
      <family val="3"/>
      <charset val="128"/>
    </font>
    <font>
      <b/>
      <sz val="10"/>
      <color theme="1"/>
      <name val="ＭＳ ゴシック"/>
      <family val="3"/>
      <charset val="128"/>
    </font>
    <font>
      <sz val="10"/>
      <color indexed="10"/>
      <name val="ＭＳ ゴシック"/>
      <family val="3"/>
      <charset val="128"/>
    </font>
    <font>
      <b/>
      <sz val="10"/>
      <color indexed="10"/>
      <name val="ＭＳ ゴシック"/>
      <family val="3"/>
      <charset val="128"/>
    </font>
    <font>
      <b/>
      <sz val="9"/>
      <color rgb="FFFF0000"/>
      <name val="ＭＳ ゴシック"/>
      <family val="3"/>
      <charset val="128"/>
    </font>
    <font>
      <sz val="9"/>
      <name val="ＭＳ ゴシック"/>
      <family val="3"/>
      <charset val="128"/>
    </font>
    <font>
      <u/>
      <sz val="8"/>
      <color theme="10"/>
      <name val="ＭＳ Ｐ明朝"/>
      <family val="1"/>
      <charset val="128"/>
    </font>
    <font>
      <sz val="8"/>
      <color rgb="FFFF0000"/>
      <name val="ＭＳ Ｐ明朝"/>
      <family val="1"/>
      <charset val="128"/>
    </font>
    <font>
      <b/>
      <sz val="10"/>
      <color rgb="FFFF0000"/>
      <name val="ＭＳ Ｐ明朝"/>
      <family val="1"/>
      <charset val="128"/>
    </font>
    <font>
      <u/>
      <sz val="9"/>
      <color rgb="FF0000FF"/>
      <name val="ＭＳ Ｐ明朝"/>
      <family val="1"/>
      <charset val="128"/>
    </font>
    <font>
      <b/>
      <sz val="8"/>
      <color rgb="FFFF0000"/>
      <name val="ＭＳ Ｐ明朝"/>
      <family val="1"/>
      <charset val="128"/>
    </font>
    <font>
      <sz val="20"/>
      <name val="ＭＳ Ｐ明朝"/>
      <family val="3"/>
    </font>
    <font>
      <sz val="18"/>
      <name val="ＭＳ Ｐ明朝"/>
      <family val="3"/>
    </font>
    <font>
      <sz val="11"/>
      <color rgb="FF000000"/>
      <name val="ＭＳ Ｐ明朝"/>
      <family val="3"/>
    </font>
    <font>
      <sz val="10.5"/>
      <color rgb="FF000000"/>
      <name val="ＭＳ Ｐ明朝"/>
      <family val="3"/>
    </font>
    <font>
      <sz val="10"/>
      <color rgb="FF000000"/>
      <name val="ＭＳ Ｐ明朝"/>
      <family val="3"/>
    </font>
    <font>
      <sz val="14"/>
      <color rgb="FF000000"/>
      <name val="ＭＳ Ｐ明朝"/>
      <family val="3"/>
    </font>
    <font>
      <sz val="14"/>
      <color rgb="FFFF0000"/>
      <name val="ＭＳ Ｐ明朝"/>
      <family val="3"/>
    </font>
    <font>
      <sz val="14"/>
      <color rgb="FFFF0000"/>
      <name val="ＭＳ Ｐ明朝"/>
      <family val="1"/>
      <charset val="128"/>
    </font>
    <font>
      <b/>
      <sz val="14"/>
      <color indexed="81"/>
      <name val="MS P ゴシック"/>
      <family val="3"/>
      <charset val="128"/>
    </font>
    <font>
      <b/>
      <sz val="11"/>
      <color rgb="FFFF0000"/>
      <name val="ＭＳ Ｐ明朝"/>
      <family val="1"/>
      <charset val="128"/>
    </font>
    <font>
      <b/>
      <u/>
      <sz val="11"/>
      <color rgb="FFFF0000"/>
      <name val="ＭＳ Ｐ明朝"/>
      <family val="1"/>
      <charset val="128"/>
    </font>
    <font>
      <sz val="10"/>
      <name val="ＭＳ Ｐゴシック"/>
      <family val="3"/>
      <charset val="128"/>
    </font>
  </fonts>
  <fills count="55">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7"/>
        <bgColor indexed="64"/>
      </patternFill>
    </fill>
    <fill>
      <patternFill patternType="solid">
        <fgColor indexed="42"/>
        <bgColor indexed="64"/>
      </patternFill>
    </fill>
    <fill>
      <patternFill patternType="solid">
        <fgColor rgb="FFFFFF00"/>
        <bgColor indexed="64"/>
      </patternFill>
    </fill>
    <fill>
      <patternFill patternType="solid">
        <fgColor theme="4" tint="0.59999389629810485"/>
        <bgColor indexed="64"/>
      </patternFill>
    </fill>
    <fill>
      <patternFill patternType="solid">
        <fgColor rgb="FFFFFF00"/>
        <bgColor rgb="FF000000"/>
      </patternFill>
    </fill>
    <fill>
      <patternFill patternType="solid">
        <fgColor rgb="FFFFFFFF"/>
        <bgColor rgb="FF000000"/>
      </patternFill>
    </fill>
    <fill>
      <patternFill patternType="solid">
        <fgColor rgb="FFEEECE1"/>
        <bgColor rgb="FF000000"/>
      </patternFill>
    </fill>
    <fill>
      <patternFill patternType="solid">
        <fgColor rgb="FFDAEEF3"/>
        <bgColor rgb="FF000000"/>
      </patternFill>
    </fill>
    <fill>
      <patternFill patternType="solid">
        <fgColor theme="9" tint="0.59999389629810485"/>
        <bgColor indexed="64"/>
      </patternFill>
    </fill>
    <fill>
      <patternFill patternType="none"/>
    </fill>
    <fill>
      <patternFill patternType="solid">
        <fgColor theme="4" tint="0.79998168889431442"/>
        <bgColor indexed="64"/>
      </patternFill>
    </fill>
    <fill>
      <patternFill patternType="solid">
        <fgColor rgb="FFFFFFFF"/>
      </patternFill>
    </fill>
    <fill>
      <patternFill patternType="solid">
        <fgColor rgb="FFDA9694"/>
      </patternFill>
    </fill>
    <fill>
      <patternFill patternType="solid">
        <fgColor rgb="FFFFFFAB"/>
      </patternFill>
    </fill>
    <fill>
      <patternFill patternType="solid">
        <fgColor rgb="FF4FFF9F"/>
      </patternFill>
    </fill>
    <fill>
      <patternFill patternType="solid">
        <fgColor rgb="FFFEF2E8"/>
      </patternFill>
    </fill>
    <fill>
      <patternFill patternType="solid">
        <fgColor rgb="FFFFFFEF"/>
      </patternFill>
    </fill>
    <fill>
      <patternFill patternType="solid">
        <fgColor rgb="FFE7FFF2"/>
      </patternFill>
    </fill>
    <fill>
      <patternFill patternType="solid">
        <fgColor rgb="FFCCFFFF"/>
      </patternFill>
    </fill>
    <fill>
      <patternFill patternType="solid">
        <fgColor indexed="27"/>
        <bgColor indexed="64"/>
      </patternFill>
    </fill>
    <fill>
      <patternFill patternType="solid">
        <fgColor rgb="FFCCFFFF"/>
        <bgColor indexed="64"/>
      </patternFill>
    </fill>
    <fill>
      <patternFill patternType="solid">
        <fgColor theme="5" tint="0.39997558519241921"/>
        <bgColor indexed="64"/>
      </patternFill>
    </fill>
    <fill>
      <patternFill patternType="solid">
        <fgColor rgb="FFFFFFAB"/>
        <bgColor indexed="64"/>
      </patternFill>
    </fill>
    <fill>
      <patternFill patternType="solid">
        <fgColor rgb="FF4FFF9F"/>
        <bgColor indexed="64"/>
      </patternFill>
    </fill>
    <fill>
      <patternFill patternType="solid">
        <fgColor rgb="FFFEF2E8"/>
        <bgColor indexed="64"/>
      </patternFill>
    </fill>
    <fill>
      <patternFill patternType="solid">
        <fgColor rgb="FFFFFFEF"/>
        <bgColor indexed="64"/>
      </patternFill>
    </fill>
    <fill>
      <patternFill patternType="solid">
        <fgColor rgb="FFE7FFF2"/>
        <bgColor indexed="64"/>
      </patternFill>
    </fill>
    <fill>
      <patternFill patternType="solid">
        <fgColor theme="5" tint="0.79998168889431442"/>
        <bgColor indexed="64"/>
      </patternFill>
    </fill>
  </fills>
  <borders count="222">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dotted">
        <color indexed="64"/>
      </top>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style="dashed">
        <color indexed="64"/>
      </top>
      <bottom style="thin">
        <color indexed="64"/>
      </bottom>
      <diagonal/>
    </border>
    <border>
      <left style="thin">
        <color indexed="64"/>
      </left>
      <right/>
      <top style="dotted">
        <color indexed="64"/>
      </top>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diagonal/>
    </border>
    <border>
      <left style="thin">
        <color indexed="64"/>
      </left>
      <right style="thin">
        <color indexed="64"/>
      </right>
      <top style="thin">
        <color indexed="64"/>
      </top>
      <bottom style="dotted">
        <color indexed="64"/>
      </bottom>
      <diagonal/>
    </border>
    <border diagonalUp="1">
      <left style="thin">
        <color indexed="64"/>
      </left>
      <right style="thin">
        <color indexed="64"/>
      </right>
      <top style="thin">
        <color indexed="64"/>
      </top>
      <bottom style="thin">
        <color indexed="64"/>
      </bottom>
      <diagonal style="thin">
        <color indexed="64"/>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style="hair">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style="medium">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right/>
      <top style="hair">
        <color indexed="64"/>
      </top>
      <bottom/>
      <diagonal/>
    </border>
    <border>
      <left/>
      <right/>
      <top/>
      <bottom style="hair">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medium">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hair">
        <color indexed="64"/>
      </bottom>
      <diagonal/>
    </border>
    <border>
      <left style="medium">
        <color indexed="64"/>
      </left>
      <right/>
      <top style="thin">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top style="double">
        <color indexed="64"/>
      </top>
      <bottom/>
      <diagonal/>
    </border>
    <border>
      <left/>
      <right style="medium">
        <color indexed="64"/>
      </right>
      <top style="double">
        <color indexed="64"/>
      </top>
      <bottom/>
      <diagonal/>
    </border>
    <border>
      <left style="medium">
        <color indexed="64"/>
      </left>
      <right/>
      <top style="double">
        <color indexed="64"/>
      </top>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diagonalUp="1">
      <left style="thin">
        <color indexed="64"/>
      </left>
      <right/>
      <top style="medium">
        <color indexed="64"/>
      </top>
      <bottom style="medium">
        <color indexed="64"/>
      </bottom>
      <diagonal style="thin">
        <color indexed="64"/>
      </diagonal>
    </border>
    <border diagonalUp="1">
      <left/>
      <right/>
      <top style="medium">
        <color indexed="64"/>
      </top>
      <bottom style="medium">
        <color indexed="64"/>
      </bottom>
      <diagonal style="thin">
        <color indexed="64"/>
      </diagonal>
    </border>
    <border diagonalUp="1">
      <left/>
      <right style="thin">
        <color indexed="64"/>
      </right>
      <top style="medium">
        <color indexed="64"/>
      </top>
      <bottom style="medium">
        <color indexed="64"/>
      </bottom>
      <diagonal style="thin">
        <color indexed="64"/>
      </diagonal>
    </border>
    <border diagonalUp="1">
      <left/>
      <right style="medium">
        <color indexed="64"/>
      </right>
      <top style="medium">
        <color indexed="64"/>
      </top>
      <bottom style="medium">
        <color indexed="64"/>
      </bottom>
      <diagonal style="thin">
        <color indexed="64"/>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bottom style="dotted">
        <color indexed="64"/>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style="dashDot">
        <color indexed="64"/>
      </top>
      <bottom style="thin">
        <color indexed="64"/>
      </bottom>
      <diagonal/>
    </border>
    <border>
      <left/>
      <right/>
      <top style="dashDot">
        <color indexed="64"/>
      </top>
      <bottom style="thin">
        <color indexed="64"/>
      </bottom>
      <diagonal/>
    </border>
    <border>
      <left/>
      <right style="medium">
        <color indexed="64"/>
      </right>
      <top style="dashDot">
        <color indexed="64"/>
      </top>
      <bottom style="thin">
        <color indexed="64"/>
      </bottom>
      <diagonal/>
    </border>
    <border>
      <left style="medium">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style="medium">
        <color indexed="64"/>
      </right>
      <top/>
      <bottom/>
      <diagonal/>
    </border>
    <border>
      <left style="thin">
        <color indexed="64"/>
      </left>
      <right/>
      <top style="hair">
        <color indexed="64"/>
      </top>
      <bottom/>
      <diagonal/>
    </border>
    <border>
      <left style="thin">
        <color indexed="64"/>
      </left>
      <right/>
      <top/>
      <bottom style="hair">
        <color indexed="64"/>
      </bottom>
      <diagonal/>
    </border>
    <border>
      <left style="hair">
        <color indexed="64"/>
      </left>
      <right style="thin">
        <color indexed="64"/>
      </right>
      <top style="hair">
        <color indexed="64"/>
      </top>
      <bottom style="hair">
        <color indexed="64"/>
      </bottom>
      <diagonal/>
    </border>
    <border>
      <left/>
      <right/>
      <top style="hair">
        <color indexed="64"/>
      </top>
      <bottom style="thin">
        <color indexed="64"/>
      </bottom>
      <diagonal/>
    </border>
    <border>
      <left/>
      <right style="thin">
        <color indexed="64"/>
      </right>
      <top style="hair">
        <color indexed="64"/>
      </top>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diagonalUp="1">
      <left style="thin">
        <color indexed="64"/>
      </left>
      <right style="dashed">
        <color indexed="64"/>
      </right>
      <top style="thin">
        <color indexed="64"/>
      </top>
      <bottom style="thin">
        <color indexed="64"/>
      </bottom>
      <diagonal style="thin">
        <color indexed="64"/>
      </diagonal>
    </border>
    <border diagonalUp="1">
      <left style="dashed">
        <color indexed="64"/>
      </left>
      <right style="dashed">
        <color indexed="64"/>
      </right>
      <top style="thin">
        <color indexed="64"/>
      </top>
      <bottom style="thin">
        <color indexed="64"/>
      </bottom>
      <diagonal style="thin">
        <color indexed="64"/>
      </diagonal>
    </border>
    <border>
      <left style="thick">
        <color auto="1"/>
      </left>
      <right style="thick">
        <color auto="1"/>
      </right>
      <top style="thick">
        <color auto="1"/>
      </top>
      <bottom style="thick">
        <color auto="1"/>
      </bottom>
      <diagonal/>
    </border>
    <border>
      <left style="thin">
        <color indexed="64"/>
      </left>
      <right style="hair">
        <color indexed="64"/>
      </right>
      <top style="hair">
        <color indexed="64"/>
      </top>
      <bottom/>
      <diagonal/>
    </border>
    <border>
      <left style="thin">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style="thin">
        <color indexed="64"/>
      </right>
      <top/>
      <bottom style="hair">
        <color indexed="64"/>
      </bottom>
      <diagonal/>
    </border>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style="medium">
        <color indexed="64"/>
      </left>
      <right/>
      <top/>
      <bottom style="thin">
        <color indexed="64"/>
      </bottom>
      <diagonal/>
    </border>
    <border>
      <left style="medium">
        <color indexed="64"/>
      </left>
      <right/>
      <top/>
      <bottom/>
      <diagonal/>
    </border>
    <border>
      <left/>
      <right style="medium">
        <color indexed="64"/>
      </right>
      <top/>
      <bottom/>
      <diagonal/>
    </border>
    <border>
      <left/>
      <right/>
      <top/>
      <bottom style="dotted">
        <color indexed="64"/>
      </bottom>
      <diagonal/>
    </border>
    <border>
      <left/>
      <right/>
      <top/>
      <bottom style="medium">
        <color indexed="64"/>
      </bottom>
      <diagonal/>
    </border>
    <border>
      <left/>
      <right/>
      <top style="dotted">
        <color indexed="64"/>
      </top>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top style="thin">
        <color indexed="64"/>
      </top>
      <bottom style="hair">
        <color indexed="64"/>
      </bottom>
      <diagonal/>
    </border>
    <border>
      <left/>
      <right/>
      <top style="thin">
        <color indexed="64"/>
      </top>
      <bottom style="double">
        <color indexed="64"/>
      </bottom>
      <diagonal/>
    </border>
    <border>
      <left/>
      <right/>
      <top style="dashDot">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diagonalDown="1">
      <left style="thin">
        <color indexed="64"/>
      </left>
      <right style="thin">
        <color indexed="64"/>
      </right>
      <top style="thin">
        <color indexed="64"/>
      </top>
      <bottom style="hair">
        <color indexed="64"/>
      </bottom>
      <diagonal style="thin">
        <color indexed="64"/>
      </diagonal>
    </border>
    <border diagonalDown="1">
      <left style="thin">
        <color indexed="64"/>
      </left>
      <right style="thin">
        <color indexed="64"/>
      </right>
      <top style="hair">
        <color indexed="64"/>
      </top>
      <bottom style="thin">
        <color indexed="64"/>
      </bottom>
      <diagonal style="thin">
        <color indexed="64"/>
      </diagonal>
    </border>
    <border>
      <left/>
      <right style="hair">
        <color indexed="64"/>
      </right>
      <top style="hair">
        <color indexed="64"/>
      </top>
      <bottom style="hair">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thin">
        <color indexed="64"/>
      </right>
      <top style="double">
        <color indexed="64"/>
      </top>
      <bottom/>
      <diagonal/>
    </border>
    <border diagonalUp="1">
      <left style="thin">
        <color indexed="64"/>
      </left>
      <right/>
      <top style="double">
        <color indexed="64"/>
      </top>
      <bottom/>
      <diagonal style="thin">
        <color indexed="64"/>
      </diagonal>
    </border>
    <border diagonalUp="1">
      <left/>
      <right/>
      <top style="double">
        <color indexed="64"/>
      </top>
      <bottom/>
      <diagonal style="thin">
        <color indexed="64"/>
      </diagonal>
    </border>
    <border diagonalUp="1">
      <left/>
      <right style="thin">
        <color indexed="64"/>
      </right>
      <top style="double">
        <color indexed="64"/>
      </top>
      <bottom/>
      <diagonal style="thin">
        <color indexed="64"/>
      </diagonal>
    </border>
    <border>
      <left style="thin">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top style="double">
        <color indexed="64"/>
      </top>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left/>
      <right style="thin">
        <color rgb="FF000000"/>
      </right>
      <top style="medium">
        <color indexed="64"/>
      </top>
      <bottom/>
      <diagonal/>
    </border>
    <border>
      <left/>
      <right style="thin">
        <color rgb="FF000000"/>
      </right>
      <top/>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right style="thin">
        <color rgb="FF000000"/>
      </right>
      <top/>
      <bottom style="medium">
        <color indexed="64"/>
      </bottom>
      <diagonal/>
    </border>
  </borders>
  <cellStyleXfs count="104">
    <xf numFmtId="0" fontId="0" fillId="0" borderId="0">
      <alignment vertical="center"/>
    </xf>
    <xf numFmtId="0" fontId="2" fillId="0" borderId="0">
      <alignment vertical="center"/>
    </xf>
    <xf numFmtId="0" fontId="5" fillId="0" borderId="0"/>
    <xf numFmtId="0" fontId="5" fillId="0" borderId="0">
      <alignment vertical="center"/>
    </xf>
    <xf numFmtId="0" fontId="5" fillId="0" borderId="0"/>
    <xf numFmtId="0" fontId="5" fillId="0" borderId="0">
      <alignment vertical="center"/>
    </xf>
    <xf numFmtId="0" fontId="5" fillId="0" borderId="0"/>
    <xf numFmtId="6" fontId="5" fillId="0" borderId="0" applyFont="0" applyFill="0" applyBorder="0" applyAlignment="0" applyProtection="0"/>
    <xf numFmtId="6" fontId="5" fillId="0" borderId="0" applyFont="0" applyFill="0" applyBorder="0" applyAlignment="0" applyProtection="0"/>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4" fillId="15" borderId="0" applyNumberFormat="0" applyBorder="0" applyAlignment="0" applyProtection="0">
      <alignment vertical="center"/>
    </xf>
    <xf numFmtId="0" fontId="14" fillId="12" borderId="0" applyNumberFormat="0" applyBorder="0" applyAlignment="0" applyProtection="0">
      <alignment vertical="center"/>
    </xf>
    <xf numFmtId="0" fontId="14" fillId="13"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4" fillId="22" borderId="0" applyNumberFormat="0" applyBorder="0" applyAlignment="0" applyProtection="0">
      <alignment vertical="center"/>
    </xf>
    <xf numFmtId="0" fontId="15" fillId="0" borderId="0" applyNumberFormat="0" applyFill="0" applyBorder="0" applyAlignment="0" applyProtection="0">
      <alignment vertical="center"/>
    </xf>
    <xf numFmtId="0" fontId="16" fillId="23" borderId="70" applyNumberFormat="0" applyAlignment="0" applyProtection="0">
      <alignment vertical="center"/>
    </xf>
    <xf numFmtId="0" fontId="17" fillId="24" borderId="0" applyNumberFormat="0" applyBorder="0" applyAlignment="0" applyProtection="0">
      <alignment vertical="center"/>
    </xf>
    <xf numFmtId="0" fontId="5" fillId="25" borderId="71" applyNumberFormat="0" applyFont="0" applyAlignment="0" applyProtection="0">
      <alignment vertical="center"/>
    </xf>
    <xf numFmtId="0" fontId="18" fillId="0" borderId="72" applyNumberFormat="0" applyFill="0" applyAlignment="0" applyProtection="0">
      <alignment vertical="center"/>
    </xf>
    <xf numFmtId="0" fontId="19" fillId="6" borderId="0" applyNumberFormat="0" applyBorder="0" applyAlignment="0" applyProtection="0">
      <alignment vertical="center"/>
    </xf>
    <xf numFmtId="0" fontId="20" fillId="26" borderId="73" applyNumberFormat="0" applyAlignment="0" applyProtection="0">
      <alignment vertical="center"/>
    </xf>
    <xf numFmtId="0" fontId="13" fillId="0" borderId="0" applyNumberFormat="0" applyFill="0" applyBorder="0" applyAlignment="0" applyProtection="0">
      <alignment vertical="center"/>
    </xf>
    <xf numFmtId="38" fontId="5" fillId="0" borderId="0" applyFont="0" applyFill="0" applyBorder="0" applyAlignment="0" applyProtection="0">
      <alignment vertical="center"/>
    </xf>
    <xf numFmtId="0" fontId="21" fillId="0" borderId="74" applyNumberFormat="0" applyFill="0" applyAlignment="0" applyProtection="0">
      <alignment vertical="center"/>
    </xf>
    <xf numFmtId="0" fontId="22" fillId="0" borderId="75" applyNumberFormat="0" applyFill="0" applyAlignment="0" applyProtection="0">
      <alignment vertical="center"/>
    </xf>
    <xf numFmtId="0" fontId="23" fillId="0" borderId="76" applyNumberFormat="0" applyFill="0" applyAlignment="0" applyProtection="0">
      <alignment vertical="center"/>
    </xf>
    <xf numFmtId="0" fontId="23" fillId="0" borderId="0" applyNumberFormat="0" applyFill="0" applyBorder="0" applyAlignment="0" applyProtection="0">
      <alignment vertical="center"/>
    </xf>
    <xf numFmtId="0" fontId="24" fillId="0" borderId="77" applyNumberFormat="0" applyFill="0" applyAlignment="0" applyProtection="0">
      <alignment vertical="center"/>
    </xf>
    <xf numFmtId="0" fontId="25" fillId="26" borderId="78" applyNumberFormat="0" applyAlignment="0" applyProtection="0">
      <alignment vertical="center"/>
    </xf>
    <xf numFmtId="0" fontId="26" fillId="0" borderId="0" applyNumberFormat="0" applyFill="0" applyBorder="0" applyAlignment="0" applyProtection="0">
      <alignment vertical="center"/>
    </xf>
    <xf numFmtId="6" fontId="5" fillId="0" borderId="0" applyFont="0" applyFill="0" applyBorder="0" applyAlignment="0" applyProtection="0">
      <alignment vertical="center"/>
    </xf>
    <xf numFmtId="0" fontId="27" fillId="10" borderId="73" applyNumberFormat="0" applyAlignment="0" applyProtection="0">
      <alignment vertical="center"/>
    </xf>
    <xf numFmtId="0" fontId="5" fillId="0" borderId="0"/>
    <xf numFmtId="0" fontId="5" fillId="0" borderId="0"/>
    <xf numFmtId="0" fontId="5" fillId="0" borderId="0">
      <alignment vertical="center"/>
    </xf>
    <xf numFmtId="0" fontId="37" fillId="0" borderId="0">
      <alignment vertical="center"/>
    </xf>
    <xf numFmtId="0" fontId="5" fillId="0" borderId="0">
      <alignment vertical="center"/>
    </xf>
    <xf numFmtId="0" fontId="5" fillId="0" borderId="0">
      <alignment vertical="center"/>
    </xf>
    <xf numFmtId="0" fontId="38" fillId="0" borderId="0"/>
    <xf numFmtId="0" fontId="38" fillId="0" borderId="0">
      <alignment vertical="center"/>
    </xf>
    <xf numFmtId="0" fontId="38" fillId="0" borderId="0">
      <alignment vertical="center"/>
    </xf>
    <xf numFmtId="0" fontId="5" fillId="0" borderId="0">
      <alignment vertical="center"/>
    </xf>
    <xf numFmtId="0" fontId="38" fillId="0" borderId="0"/>
    <xf numFmtId="0" fontId="5" fillId="0" borderId="0"/>
    <xf numFmtId="0" fontId="5" fillId="0" borderId="0">
      <alignment vertical="center"/>
    </xf>
    <xf numFmtId="0" fontId="5" fillId="0" borderId="0"/>
    <xf numFmtId="0" fontId="5" fillId="0" borderId="0"/>
    <xf numFmtId="0" fontId="5" fillId="0" borderId="0">
      <alignment vertical="center"/>
    </xf>
    <xf numFmtId="0" fontId="5" fillId="0" borderId="0"/>
    <xf numFmtId="0" fontId="5" fillId="0" borderId="0"/>
    <xf numFmtId="0" fontId="5" fillId="0" borderId="0"/>
    <xf numFmtId="0" fontId="5" fillId="0" borderId="0">
      <alignment vertical="center"/>
    </xf>
    <xf numFmtId="0" fontId="5" fillId="0" borderId="0"/>
    <xf numFmtId="0" fontId="31" fillId="0" borderId="0"/>
    <xf numFmtId="0" fontId="5" fillId="0" borderId="0">
      <alignment vertical="center"/>
    </xf>
    <xf numFmtId="0" fontId="28" fillId="7" borderId="0" applyNumberFormat="0" applyBorder="0" applyAlignment="0" applyProtection="0">
      <alignment vertical="center"/>
    </xf>
    <xf numFmtId="0" fontId="11" fillId="0" borderId="0">
      <alignment vertical="center"/>
    </xf>
    <xf numFmtId="38" fontId="11" fillId="0" borderId="0" applyFont="0" applyFill="0" applyBorder="0" applyAlignment="0" applyProtection="0">
      <alignment vertical="center"/>
    </xf>
    <xf numFmtId="0" fontId="39" fillId="0" borderId="0" applyNumberFormat="0" applyFill="0" applyBorder="0" applyAlignment="0" applyProtection="0"/>
    <xf numFmtId="0" fontId="11" fillId="0" borderId="0">
      <alignment vertical="center"/>
    </xf>
    <xf numFmtId="38" fontId="11" fillId="0" borderId="0" applyFont="0" applyFill="0" applyBorder="0" applyAlignment="0" applyProtection="0">
      <alignment vertical="center"/>
    </xf>
    <xf numFmtId="0" fontId="5" fillId="0" borderId="0">
      <alignment vertical="center"/>
    </xf>
    <xf numFmtId="0" fontId="39" fillId="0" borderId="0" applyNumberFormat="0" applyFill="0" applyBorder="0" applyAlignment="0" applyProtection="0">
      <alignment vertical="center"/>
    </xf>
    <xf numFmtId="38" fontId="11" fillId="0" borderId="0" applyFont="0" applyFill="0" applyBorder="0" applyAlignment="0" applyProtection="0">
      <alignment vertical="center"/>
    </xf>
    <xf numFmtId="0" fontId="5" fillId="0" borderId="0">
      <alignment vertical="center"/>
    </xf>
    <xf numFmtId="0" fontId="5" fillId="0" borderId="0"/>
    <xf numFmtId="0" fontId="5" fillId="0" borderId="0"/>
    <xf numFmtId="0" fontId="29" fillId="36" borderId="168"/>
    <xf numFmtId="0" fontId="11" fillId="36" borderId="168">
      <alignment vertical="center"/>
    </xf>
    <xf numFmtId="0" fontId="5" fillId="36" borderId="168">
      <alignment vertical="center"/>
    </xf>
    <xf numFmtId="0" fontId="29" fillId="36" borderId="168"/>
    <xf numFmtId="0" fontId="5" fillId="36" borderId="168">
      <alignment vertical="center"/>
    </xf>
    <xf numFmtId="38" fontId="11" fillId="36" borderId="168" applyFont="0" applyFill="0" applyBorder="0" applyAlignment="0" applyProtection="0">
      <alignment vertical="center"/>
    </xf>
  </cellStyleXfs>
  <cellXfs count="2275">
    <xf numFmtId="0" fontId="0" fillId="0" borderId="0" xfId="0">
      <alignment vertical="center"/>
    </xf>
    <xf numFmtId="0" fontId="5" fillId="0" borderId="0" xfId="4" applyAlignment="1">
      <alignment horizontal="left" vertical="center"/>
    </xf>
    <xf numFmtId="0" fontId="5" fillId="0" borderId="0" xfId="4" applyAlignment="1">
      <alignment horizontal="center" vertical="center"/>
    </xf>
    <xf numFmtId="0" fontId="9" fillId="0" borderId="0" xfId="4" applyFont="1" applyAlignment="1">
      <alignment horizontal="left" vertical="center" wrapText="1"/>
    </xf>
    <xf numFmtId="0" fontId="5" fillId="0" borderId="46" xfId="4" applyBorder="1" applyAlignment="1">
      <alignment horizontal="center" vertical="center" wrapText="1"/>
    </xf>
    <xf numFmtId="0" fontId="6" fillId="0" borderId="38" xfId="4" applyFont="1" applyBorder="1" applyAlignment="1">
      <alignment horizontal="center" vertical="center" wrapText="1"/>
    </xf>
    <xf numFmtId="0" fontId="6" fillId="0" borderId="17" xfId="4" applyFont="1" applyBorder="1" applyAlignment="1">
      <alignment horizontal="left" vertical="top"/>
    </xf>
    <xf numFmtId="0" fontId="5" fillId="0" borderId="11" xfId="4" applyBorder="1" applyAlignment="1">
      <alignment horizontal="left" vertical="top"/>
    </xf>
    <xf numFmtId="0" fontId="5" fillId="0" borderId="30" xfId="4" applyBorder="1" applyAlignment="1">
      <alignment horizontal="left" vertical="top"/>
    </xf>
    <xf numFmtId="0" fontId="5" fillId="0" borderId="41" xfId="4" applyBorder="1" applyAlignment="1">
      <alignment horizontal="left" vertical="top"/>
    </xf>
    <xf numFmtId="0" fontId="5" fillId="0" borderId="40" xfId="4" applyBorder="1" applyAlignment="1">
      <alignment horizontal="left" vertical="top"/>
    </xf>
    <xf numFmtId="0" fontId="6" fillId="0" borderId="40" xfId="4" applyFont="1" applyBorder="1" applyAlignment="1">
      <alignment horizontal="right" vertical="top"/>
    </xf>
    <xf numFmtId="0" fontId="6" fillId="0" borderId="40" xfId="4" applyFont="1" applyBorder="1" applyAlignment="1">
      <alignment horizontal="left" vertical="top"/>
    </xf>
    <xf numFmtId="0" fontId="5" fillId="0" borderId="39" xfId="4" applyBorder="1" applyAlignment="1">
      <alignment horizontal="left" vertical="top"/>
    </xf>
    <xf numFmtId="0" fontId="5" fillId="0" borderId="38" xfId="4" applyBorder="1" applyAlignment="1">
      <alignment horizontal="center" vertical="center" wrapText="1"/>
    </xf>
    <xf numFmtId="0" fontId="5" fillId="0" borderId="14" xfId="4" applyBorder="1" applyAlignment="1">
      <alignment horizontal="left" vertical="top"/>
    </xf>
    <xf numFmtId="0" fontId="5" fillId="0" borderId="13" xfId="4" applyBorder="1" applyAlignment="1">
      <alignment horizontal="left" vertical="top"/>
    </xf>
    <xf numFmtId="0" fontId="5" fillId="0" borderId="32" xfId="4" applyBorder="1" applyAlignment="1">
      <alignment horizontal="left" vertical="top"/>
    </xf>
    <xf numFmtId="0" fontId="5" fillId="0" borderId="37" xfId="4" applyBorder="1" applyAlignment="1">
      <alignment horizontal="center" vertical="center" wrapText="1"/>
    </xf>
    <xf numFmtId="0" fontId="6" fillId="0" borderId="36" xfId="4" applyFont="1" applyBorder="1" applyAlignment="1">
      <alignment horizontal="center" vertical="center" shrinkToFit="1"/>
    </xf>
    <xf numFmtId="0" fontId="6" fillId="0" borderId="35" xfId="4" applyFont="1" applyBorder="1" applyAlignment="1">
      <alignment horizontal="center" vertical="center" shrinkToFit="1"/>
    </xf>
    <xf numFmtId="0" fontId="6" fillId="0" borderId="34" xfId="4" applyFont="1" applyBorder="1" applyAlignment="1">
      <alignment horizontal="center" vertical="center" shrinkToFit="1"/>
    </xf>
    <xf numFmtId="0" fontId="6" fillId="0" borderId="14" xfId="4" applyFont="1" applyBorder="1" applyAlignment="1">
      <alignment horizontal="center" vertical="center"/>
    </xf>
    <xf numFmtId="0" fontId="6" fillId="0" borderId="13" xfId="4" applyFont="1" applyBorder="1" applyAlignment="1">
      <alignment horizontal="center" vertical="center"/>
    </xf>
    <xf numFmtId="0" fontId="6" fillId="0" borderId="32" xfId="4" applyFont="1" applyBorder="1" applyAlignment="1">
      <alignment horizontal="center" vertical="center"/>
    </xf>
    <xf numFmtId="0" fontId="6" fillId="0" borderId="6" xfId="4" applyFont="1" applyBorder="1" applyAlignment="1">
      <alignment horizontal="center" vertical="center"/>
    </xf>
    <xf numFmtId="0" fontId="6" fillId="0" borderId="2" xfId="4" applyFont="1" applyBorder="1" applyAlignment="1">
      <alignment horizontal="center" vertical="center"/>
    </xf>
    <xf numFmtId="0" fontId="6" fillId="0" borderId="28" xfId="4" applyFont="1" applyBorder="1" applyAlignment="1">
      <alignment horizontal="center" vertical="center"/>
    </xf>
    <xf numFmtId="0" fontId="5" fillId="0" borderId="0" xfId="4" applyAlignment="1">
      <alignment vertical="center"/>
    </xf>
    <xf numFmtId="0" fontId="8" fillId="0" borderId="0" xfId="4" applyFont="1" applyAlignment="1">
      <alignment horizontal="center" vertical="center" shrinkToFit="1"/>
    </xf>
    <xf numFmtId="0" fontId="6" fillId="0" borderId="0" xfId="4" applyFont="1" applyAlignment="1">
      <alignment horizontal="center" vertical="center"/>
    </xf>
    <xf numFmtId="0" fontId="7" fillId="0" borderId="0" xfId="4" applyFont="1" applyAlignment="1">
      <alignment horizontal="left" vertical="center"/>
    </xf>
    <xf numFmtId="0" fontId="9" fillId="0" borderId="0" xfId="4" applyFont="1" applyAlignment="1">
      <alignment horizontal="left" vertical="top"/>
    </xf>
    <xf numFmtId="0" fontId="5" fillId="0" borderId="0" xfId="4" applyAlignment="1">
      <alignment horizontal="left"/>
    </xf>
    <xf numFmtId="0" fontId="5" fillId="0" borderId="16" xfId="4" applyBorder="1" applyAlignment="1">
      <alignment horizontal="center" vertical="center"/>
    </xf>
    <xf numFmtId="0" fontId="5" fillId="0" borderId="33" xfId="4" applyBorder="1" applyAlignment="1">
      <alignment horizontal="center" vertical="center"/>
    </xf>
    <xf numFmtId="0" fontId="6" fillId="0" borderId="38" xfId="5" applyFont="1" applyBorder="1">
      <alignment vertical="center"/>
    </xf>
    <xf numFmtId="0" fontId="6" fillId="0" borderId="0" xfId="5" applyFont="1">
      <alignment vertical="center"/>
    </xf>
    <xf numFmtId="0" fontId="6" fillId="0" borderId="6" xfId="5" applyFont="1" applyBorder="1">
      <alignment vertical="center"/>
    </xf>
    <xf numFmtId="0" fontId="6" fillId="0" borderId="2" xfId="5" applyFont="1" applyBorder="1">
      <alignment vertical="center"/>
    </xf>
    <xf numFmtId="0" fontId="6" fillId="0" borderId="37" xfId="5" applyFont="1" applyBorder="1">
      <alignment vertical="center"/>
    </xf>
    <xf numFmtId="0" fontId="5" fillId="0" borderId="17" xfId="4" applyBorder="1" applyAlignment="1">
      <alignment horizontal="center" vertical="center"/>
    </xf>
    <xf numFmtId="0" fontId="5" fillId="0" borderId="11" xfId="4" applyBorder="1" applyAlignment="1">
      <alignment horizontal="center" vertical="center"/>
    </xf>
    <xf numFmtId="0" fontId="5" fillId="0" borderId="30" xfId="4" applyBorder="1" applyAlignment="1">
      <alignment horizontal="center" vertical="center"/>
    </xf>
    <xf numFmtId="0" fontId="6" fillId="0" borderId="11" xfId="3" applyFont="1" applyBorder="1" applyAlignment="1">
      <alignment horizontal="center" vertical="center"/>
    </xf>
    <xf numFmtId="0" fontId="6" fillId="0" borderId="0" xfId="3" applyFont="1" applyAlignment="1">
      <alignment horizontal="center" vertical="center"/>
    </xf>
    <xf numFmtId="0" fontId="6" fillId="0" borderId="33" xfId="3" applyFont="1" applyBorder="1" applyAlignment="1">
      <alignment horizontal="center" vertical="center"/>
    </xf>
    <xf numFmtId="0" fontId="6" fillId="0" borderId="13" xfId="3" applyFont="1" applyBorder="1" applyAlignment="1">
      <alignment horizontal="center" vertical="center"/>
    </xf>
    <xf numFmtId="0" fontId="6" fillId="0" borderId="32" xfId="3" applyFont="1" applyBorder="1" applyAlignment="1">
      <alignment horizontal="center" vertical="center"/>
    </xf>
    <xf numFmtId="0" fontId="6" fillId="0" borderId="11" xfId="4" applyFont="1" applyBorder="1" applyAlignment="1">
      <alignment horizontal="center" vertical="center"/>
    </xf>
    <xf numFmtId="0" fontId="6" fillId="0" borderId="10" xfId="4" applyFont="1" applyBorder="1" applyAlignment="1">
      <alignment horizontal="center" vertical="center"/>
    </xf>
    <xf numFmtId="0" fontId="6" fillId="0" borderId="9" xfId="4" applyFont="1" applyBorder="1" applyAlignment="1">
      <alignment horizontal="center" vertical="center" shrinkToFit="1"/>
    </xf>
    <xf numFmtId="0" fontId="6" fillId="0" borderId="7" xfId="4" applyFont="1" applyBorder="1" applyAlignment="1">
      <alignment vertical="center"/>
    </xf>
    <xf numFmtId="0" fontId="6" fillId="0" borderId="13" xfId="4" applyFont="1" applyBorder="1" applyAlignment="1">
      <alignment vertical="center"/>
    </xf>
    <xf numFmtId="0" fontId="6" fillId="0" borderId="15" xfId="4" applyFont="1" applyBorder="1" applyAlignment="1">
      <alignment vertical="center"/>
    </xf>
    <xf numFmtId="0" fontId="5" fillId="0" borderId="8" xfId="4" applyBorder="1" applyAlignment="1">
      <alignment horizontal="center" vertical="center"/>
    </xf>
    <xf numFmtId="0" fontId="5" fillId="0" borderId="7" xfId="4" applyBorder="1" applyAlignment="1">
      <alignment horizontal="center" vertical="center"/>
    </xf>
    <xf numFmtId="0" fontId="5" fillId="0" borderId="25" xfId="4" applyBorder="1" applyAlignment="1">
      <alignment horizontal="center" vertical="center"/>
    </xf>
    <xf numFmtId="0" fontId="6" fillId="0" borderId="0" xfId="4" applyFont="1" applyAlignment="1">
      <alignment horizontal="left" vertical="center"/>
    </xf>
    <xf numFmtId="0" fontId="35" fillId="0" borderId="6" xfId="84" applyFont="1" applyBorder="1" applyAlignment="1" applyProtection="1">
      <alignment vertical="center"/>
      <protection locked="0"/>
    </xf>
    <xf numFmtId="0" fontId="35" fillId="0" borderId="0" xfId="84" applyFont="1" applyAlignment="1" applyProtection="1">
      <alignment vertical="center"/>
      <protection locked="0"/>
    </xf>
    <xf numFmtId="178" fontId="35" fillId="0" borderId="2" xfId="84" applyNumberFormat="1" applyFont="1" applyBorder="1" applyAlignment="1" applyProtection="1">
      <alignment horizontal="center" vertical="center"/>
      <protection locked="0"/>
    </xf>
    <xf numFmtId="0" fontId="35" fillId="34" borderId="2" xfId="84" applyFont="1" applyFill="1" applyBorder="1" applyAlignment="1" applyProtection="1">
      <alignment horizontal="center" vertical="center"/>
      <protection locked="0"/>
    </xf>
    <xf numFmtId="0" fontId="35" fillId="34" borderId="0" xfId="84" applyFont="1" applyFill="1" applyAlignment="1" applyProtection="1">
      <alignment vertical="center"/>
      <protection locked="0"/>
    </xf>
    <xf numFmtId="0" fontId="41" fillId="0" borderId="0" xfId="87" applyFont="1" applyProtection="1">
      <alignment vertical="center"/>
      <protection locked="0"/>
    </xf>
    <xf numFmtId="0" fontId="35" fillId="0" borderId="8" xfId="84" applyFont="1" applyBorder="1" applyAlignment="1" applyProtection="1">
      <alignment vertical="center"/>
      <protection locked="0"/>
    </xf>
    <xf numFmtId="0" fontId="35" fillId="34" borderId="2" xfId="84" applyFont="1" applyFill="1" applyBorder="1" applyAlignment="1" applyProtection="1">
      <alignment vertical="center"/>
      <protection locked="0"/>
    </xf>
    <xf numFmtId="0" fontId="46" fillId="0" borderId="0" xfId="0" applyFont="1" applyProtection="1">
      <alignment vertical="center"/>
      <protection locked="0"/>
    </xf>
    <xf numFmtId="0" fontId="46" fillId="0" borderId="0" xfId="0" applyFont="1" applyAlignment="1" applyProtection="1">
      <alignment horizontal="center" vertical="center"/>
      <protection locked="0"/>
    </xf>
    <xf numFmtId="0" fontId="47" fillId="0" borderId="0" xfId="0" quotePrefix="1" applyFont="1" applyProtection="1">
      <alignment vertical="center"/>
      <protection locked="0"/>
    </xf>
    <xf numFmtId="0" fontId="0" fillId="0" borderId="0" xfId="0" applyProtection="1">
      <alignment vertical="center"/>
      <protection locked="0"/>
    </xf>
    <xf numFmtId="0" fontId="47" fillId="0" borderId="0" xfId="0" applyFont="1" applyProtection="1">
      <alignment vertical="center"/>
      <protection locked="0"/>
    </xf>
    <xf numFmtId="0" fontId="0" fillId="0" borderId="0" xfId="0" quotePrefix="1" applyProtection="1">
      <alignment vertical="center"/>
      <protection locked="0"/>
    </xf>
    <xf numFmtId="0" fontId="46" fillId="0" borderId="0" xfId="0" applyFont="1" applyAlignment="1" applyProtection="1">
      <alignment vertical="top"/>
      <protection locked="0"/>
    </xf>
    <xf numFmtId="0" fontId="46" fillId="0" borderId="2" xfId="0" applyFont="1" applyBorder="1" applyAlignment="1" applyProtection="1">
      <alignment horizontal="center" vertical="center" shrinkToFit="1"/>
      <protection locked="0"/>
    </xf>
    <xf numFmtId="183" fontId="46" fillId="0" borderId="7" xfId="0" applyNumberFormat="1" applyFont="1" applyBorder="1" applyAlignment="1" applyProtection="1">
      <alignment horizontal="center" vertical="center" shrinkToFit="1"/>
      <protection locked="0"/>
    </xf>
    <xf numFmtId="0" fontId="46" fillId="0" borderId="7" xfId="0" applyFont="1" applyBorder="1" applyAlignment="1" applyProtection="1">
      <alignment horizontal="center" vertical="center" shrinkToFit="1"/>
      <protection locked="0"/>
    </xf>
    <xf numFmtId="0" fontId="33" fillId="0" borderId="0" xfId="82" applyFont="1" applyProtection="1">
      <alignment vertical="center"/>
      <protection locked="0"/>
    </xf>
    <xf numFmtId="0" fontId="29" fillId="0" borderId="0" xfId="82" applyFont="1" applyProtection="1">
      <alignment vertical="center"/>
      <protection locked="0"/>
    </xf>
    <xf numFmtId="0" fontId="31" fillId="0" borderId="8" xfId="82" applyFont="1" applyBorder="1" applyAlignment="1" applyProtection="1">
      <alignment horizontal="center" vertical="center" wrapText="1"/>
      <protection locked="0"/>
    </xf>
    <xf numFmtId="0" fontId="31" fillId="0" borderId="0" xfId="82" applyFont="1" applyProtection="1">
      <alignment vertical="center"/>
      <protection locked="0"/>
    </xf>
    <xf numFmtId="0" fontId="31" fillId="0" borderId="11" xfId="82" applyFont="1" applyBorder="1" applyAlignment="1" applyProtection="1">
      <alignment horizontal="center" vertical="center"/>
      <protection locked="0"/>
    </xf>
    <xf numFmtId="0" fontId="31" fillId="0" borderId="0" xfId="82" applyFont="1" applyAlignment="1" applyProtection="1">
      <alignment horizontal="center" vertical="center"/>
      <protection locked="0"/>
    </xf>
    <xf numFmtId="0" fontId="31" fillId="0" borderId="154" xfId="0" applyFont="1" applyBorder="1" applyProtection="1">
      <alignment vertical="center"/>
      <protection locked="0"/>
    </xf>
    <xf numFmtId="0" fontId="31" fillId="0" borderId="101" xfId="82" applyFont="1" applyBorder="1" applyAlignment="1" applyProtection="1">
      <alignment horizontal="left" vertical="center" wrapText="1"/>
      <protection locked="0"/>
    </xf>
    <xf numFmtId="0" fontId="31" fillId="0" borderId="155" xfId="82" applyFont="1" applyBorder="1" applyAlignment="1" applyProtection="1">
      <alignment horizontal="left" vertical="center" wrapText="1"/>
      <protection locked="0"/>
    </xf>
    <xf numFmtId="0" fontId="31" fillId="0" borderId="102" xfId="0" applyFont="1" applyBorder="1" applyProtection="1">
      <alignment vertical="center"/>
      <protection locked="0"/>
    </xf>
    <xf numFmtId="0" fontId="29" fillId="0" borderId="0" xfId="0" applyFont="1" applyProtection="1">
      <alignment vertical="center"/>
      <protection locked="0"/>
    </xf>
    <xf numFmtId="0" fontId="31" fillId="0" borderId="0" xfId="82" applyFont="1" applyAlignment="1" applyProtection="1">
      <alignment vertical="center" wrapText="1"/>
      <protection locked="0"/>
    </xf>
    <xf numFmtId="0" fontId="31" fillId="0" borderId="0" xfId="0" applyFont="1" applyProtection="1">
      <alignment vertical="center"/>
      <protection locked="0"/>
    </xf>
    <xf numFmtId="0" fontId="31" fillId="0" borderId="114" xfId="0" applyFont="1" applyBorder="1" applyProtection="1">
      <alignment vertical="center"/>
      <protection locked="0"/>
    </xf>
    <xf numFmtId="0" fontId="31" fillId="0" borderId="0" xfId="82" applyFont="1" applyAlignment="1" applyProtection="1">
      <alignment horizontal="center" vertical="center" textRotation="255"/>
      <protection locked="0"/>
    </xf>
    <xf numFmtId="0" fontId="58" fillId="0" borderId="0" xfId="89" applyFont="1" applyFill="1" applyBorder="1" applyAlignment="1" applyProtection="1">
      <alignment vertical="center"/>
      <protection locked="0"/>
    </xf>
    <xf numFmtId="0" fontId="55" fillId="0" borderId="0" xfId="89" applyFont="1" applyFill="1" applyBorder="1" applyAlignment="1" applyProtection="1">
      <alignment horizontal="center" vertical="center"/>
      <protection locked="0"/>
    </xf>
    <xf numFmtId="0" fontId="31" fillId="0" borderId="0" xfId="0" applyFont="1" applyAlignment="1" applyProtection="1">
      <alignment horizontal="center" vertical="center"/>
      <protection locked="0"/>
    </xf>
    <xf numFmtId="0" fontId="30" fillId="0" borderId="0" xfId="82" applyFont="1" applyProtection="1">
      <alignment vertical="center"/>
      <protection locked="0"/>
    </xf>
    <xf numFmtId="0" fontId="31" fillId="0" borderId="0" xfId="82" applyFont="1" applyAlignment="1" applyProtection="1">
      <alignment horizontal="left" vertical="center" wrapText="1"/>
      <protection locked="0"/>
    </xf>
    <xf numFmtId="0" fontId="33" fillId="0" borderId="0" xfId="82" applyFont="1" applyAlignment="1" applyProtection="1">
      <alignment horizontal="justify" vertical="center"/>
      <protection locked="0"/>
    </xf>
    <xf numFmtId="49" fontId="31" fillId="0" borderId="0" xfId="1" applyNumberFormat="1" applyFont="1" applyProtection="1">
      <alignment vertical="center"/>
      <protection locked="0"/>
    </xf>
    <xf numFmtId="49" fontId="29" fillId="0" borderId="0" xfId="1" applyNumberFormat="1" applyFont="1" applyProtection="1">
      <alignment vertical="center"/>
      <protection locked="0"/>
    </xf>
    <xf numFmtId="49" fontId="29" fillId="0" borderId="0" xfId="1" applyNumberFormat="1" applyFont="1" applyAlignment="1" applyProtection="1">
      <alignment horizontal="center" vertical="center" shrinkToFit="1"/>
      <protection locked="0"/>
    </xf>
    <xf numFmtId="49" fontId="42" fillId="0" borderId="0" xfId="1" applyNumberFormat="1" applyFont="1" applyProtection="1">
      <alignment vertical="center"/>
      <protection locked="0"/>
    </xf>
    <xf numFmtId="49" fontId="29" fillId="0" borderId="0" xfId="1" applyNumberFormat="1" applyFont="1" applyAlignment="1" applyProtection="1">
      <alignment vertical="center" shrinkToFit="1"/>
      <protection locked="0"/>
    </xf>
    <xf numFmtId="49" fontId="59" fillId="0" borderId="0" xfId="1" applyNumberFormat="1" applyFont="1" applyProtection="1">
      <alignment vertical="center"/>
      <protection locked="0"/>
    </xf>
    <xf numFmtId="49" fontId="32" fillId="0" borderId="0" xfId="1" applyNumberFormat="1" applyFont="1" applyProtection="1">
      <alignment vertical="center"/>
      <protection locked="0"/>
    </xf>
    <xf numFmtId="49" fontId="31" fillId="0" borderId="4" xfId="1" applyNumberFormat="1" applyFont="1" applyBorder="1" applyProtection="1">
      <alignment vertical="center"/>
      <protection locked="0"/>
    </xf>
    <xf numFmtId="49" fontId="31" fillId="0" borderId="4" xfId="1" applyNumberFormat="1" applyFont="1" applyBorder="1" applyAlignment="1" applyProtection="1">
      <alignment vertical="center" shrinkToFit="1"/>
      <protection locked="0"/>
    </xf>
    <xf numFmtId="49" fontId="31" fillId="0" borderId="3" xfId="1" applyNumberFormat="1" applyFont="1" applyBorder="1" applyAlignment="1" applyProtection="1">
      <alignment vertical="center" shrinkToFit="1"/>
      <protection locked="0"/>
    </xf>
    <xf numFmtId="49" fontId="31" fillId="0" borderId="17" xfId="1" applyNumberFormat="1" applyFont="1" applyBorder="1" applyProtection="1">
      <alignment vertical="center"/>
      <protection locked="0"/>
    </xf>
    <xf numFmtId="0" fontId="31" fillId="0" borderId="11" xfId="1" applyFont="1" applyBorder="1" applyAlignment="1">
      <alignment horizontal="center" vertical="center" shrinkToFit="1"/>
    </xf>
    <xf numFmtId="49" fontId="31" fillId="0" borderId="11" xfId="1" applyNumberFormat="1" applyFont="1" applyBorder="1" applyAlignment="1" applyProtection="1">
      <alignment horizontal="center" vertical="center"/>
      <protection locked="0"/>
    </xf>
    <xf numFmtId="49" fontId="31" fillId="0" borderId="11" xfId="1" applyNumberFormat="1" applyFont="1" applyBorder="1" applyProtection="1">
      <alignment vertical="center"/>
      <protection locked="0"/>
    </xf>
    <xf numFmtId="49" fontId="31" fillId="0" borderId="10" xfId="1" applyNumberFormat="1" applyFont="1" applyBorder="1" applyProtection="1">
      <alignment vertical="center"/>
      <protection locked="0"/>
    </xf>
    <xf numFmtId="49" fontId="43" fillId="4" borderId="1" xfId="1" applyNumberFormat="1" applyFont="1" applyFill="1" applyBorder="1" applyAlignment="1" applyProtection="1">
      <alignment horizontal="center" vertical="center" shrinkToFit="1"/>
      <protection locked="0"/>
    </xf>
    <xf numFmtId="49" fontId="31" fillId="3" borderId="16" xfId="1" applyNumberFormat="1" applyFont="1" applyFill="1" applyBorder="1" applyProtection="1">
      <alignment vertical="center"/>
      <protection locked="0"/>
    </xf>
    <xf numFmtId="49" fontId="31" fillId="3" borderId="12" xfId="1" applyNumberFormat="1" applyFont="1" applyFill="1" applyBorder="1" applyProtection="1">
      <alignment vertical="center"/>
      <protection locked="0"/>
    </xf>
    <xf numFmtId="49" fontId="31" fillId="0" borderId="24" xfId="1" applyNumberFormat="1" applyFont="1" applyBorder="1" applyAlignment="1" applyProtection="1">
      <alignment vertical="center" shrinkToFit="1"/>
      <protection locked="0"/>
    </xf>
    <xf numFmtId="49" fontId="31" fillId="0" borderId="14" xfId="1" applyNumberFormat="1" applyFont="1" applyBorder="1" applyAlignment="1" applyProtection="1">
      <alignment vertical="center" shrinkToFit="1"/>
      <protection locked="0"/>
    </xf>
    <xf numFmtId="49" fontId="31" fillId="0" borderId="8" xfId="1" applyNumberFormat="1" applyFont="1" applyBorder="1" applyAlignment="1" applyProtection="1">
      <alignment horizontal="center" vertical="center"/>
      <protection locked="0"/>
    </xf>
    <xf numFmtId="49" fontId="31" fillId="0" borderId="7" xfId="1" applyNumberFormat="1" applyFont="1" applyBorder="1" applyProtection="1">
      <alignment vertical="center"/>
      <protection locked="0"/>
    </xf>
    <xf numFmtId="0" fontId="31" fillId="3" borderId="8" xfId="1" applyFont="1" applyFill="1" applyBorder="1" applyAlignment="1" applyProtection="1">
      <alignment horizontal="center" vertical="center"/>
      <protection locked="0"/>
    </xf>
    <xf numFmtId="49" fontId="31" fillId="0" borderId="0" xfId="1" applyNumberFormat="1" applyFont="1" applyAlignment="1" applyProtection="1">
      <alignment horizontal="left" vertical="top"/>
      <protection locked="0"/>
    </xf>
    <xf numFmtId="0" fontId="31" fillId="0" borderId="11" xfId="2" applyFont="1" applyBorder="1" applyAlignment="1" applyProtection="1">
      <alignment horizontal="center" vertical="center"/>
      <protection locked="0"/>
    </xf>
    <xf numFmtId="0" fontId="31" fillId="29" borderId="2" xfId="2" applyFont="1" applyFill="1" applyBorder="1" applyAlignment="1" applyProtection="1">
      <alignment horizontal="center" vertical="center"/>
      <protection locked="0"/>
    </xf>
    <xf numFmtId="0" fontId="29" fillId="29" borderId="8" xfId="2" applyFont="1" applyFill="1" applyBorder="1" applyAlignment="1" applyProtection="1">
      <alignment horizontal="center" vertical="center"/>
      <protection locked="0"/>
    </xf>
    <xf numFmtId="0" fontId="29" fillId="29" borderId="7" xfId="2" applyFont="1" applyFill="1" applyBorder="1" applyAlignment="1" applyProtection="1">
      <alignment horizontal="center" vertical="center"/>
      <protection locked="0"/>
    </xf>
    <xf numFmtId="0" fontId="29" fillId="29" borderId="17" xfId="2" applyFont="1" applyFill="1" applyBorder="1" applyAlignment="1" applyProtection="1">
      <alignment horizontal="center" vertical="center"/>
      <protection locked="0"/>
    </xf>
    <xf numFmtId="0" fontId="31" fillId="29" borderId="158" xfId="2" applyFont="1" applyFill="1" applyBorder="1" applyAlignment="1" applyProtection="1">
      <alignment horizontal="center" vertical="center"/>
      <protection locked="0"/>
    </xf>
    <xf numFmtId="0" fontId="31" fillId="0" borderId="17" xfId="2" applyFont="1" applyBorder="1" applyAlignment="1" applyProtection="1">
      <alignment horizontal="left" vertical="center"/>
      <protection locked="0"/>
    </xf>
    <xf numFmtId="0" fontId="31" fillId="0" borderId="11" xfId="2" applyFont="1" applyBorder="1" applyAlignment="1" applyProtection="1">
      <alignment horizontal="left" vertical="center"/>
      <protection locked="0"/>
    </xf>
    <xf numFmtId="0" fontId="31" fillId="0" borderId="10" xfId="2" applyFont="1" applyBorder="1" applyAlignment="1" applyProtection="1">
      <alignment horizontal="left" vertical="center"/>
      <protection locked="0"/>
    </xf>
    <xf numFmtId="0" fontId="31" fillId="0" borderId="35" xfId="2" applyFont="1" applyBorder="1" applyAlignment="1" applyProtection="1">
      <alignment horizontal="center" vertical="center"/>
      <protection locked="0"/>
    </xf>
    <xf numFmtId="0" fontId="31" fillId="0" borderId="34" xfId="2" applyFont="1" applyBorder="1" applyAlignment="1" applyProtection="1">
      <alignment horizontal="center" vertical="center"/>
      <protection locked="0"/>
    </xf>
    <xf numFmtId="0" fontId="31" fillId="0" borderId="43" xfId="2" applyFont="1" applyBorder="1" applyAlignment="1" applyProtection="1">
      <alignment horizontal="center" vertical="center"/>
      <protection locked="0"/>
    </xf>
    <xf numFmtId="49" fontId="31" fillId="0" borderId="11" xfId="2" applyNumberFormat="1" applyFont="1" applyBorder="1" applyAlignment="1" applyProtection="1">
      <alignment horizontal="center" vertical="center"/>
      <protection locked="0"/>
    </xf>
    <xf numFmtId="0" fontId="31" fillId="0" borderId="16" xfId="2" applyFont="1" applyBorder="1" applyAlignment="1" applyProtection="1">
      <alignment horizontal="center" vertical="center"/>
      <protection locked="0"/>
    </xf>
    <xf numFmtId="0" fontId="29" fillId="0" borderId="40" xfId="2" applyFont="1" applyBorder="1" applyAlignment="1" applyProtection="1">
      <alignment horizontal="center" vertical="center"/>
      <protection locked="0"/>
    </xf>
    <xf numFmtId="0" fontId="31" fillId="0" borderId="20" xfId="2" applyFont="1" applyBorder="1" applyAlignment="1" applyProtection="1">
      <alignment horizontal="center" vertical="center"/>
      <protection locked="0"/>
    </xf>
    <xf numFmtId="0" fontId="31" fillId="0" borderId="8" xfId="2" applyFont="1" applyBorder="1" applyAlignment="1" applyProtection="1">
      <alignment horizontal="center" vertical="center"/>
      <protection locked="0"/>
    </xf>
    <xf numFmtId="0" fontId="31" fillId="0" borderId="13" xfId="2" applyFont="1" applyBorder="1" applyAlignment="1" applyProtection="1">
      <alignment horizontal="center" vertical="center"/>
      <protection locked="0"/>
    </xf>
    <xf numFmtId="0" fontId="31" fillId="0" borderId="15" xfId="2" applyFont="1" applyBorder="1" applyAlignment="1" applyProtection="1">
      <alignment horizontal="center" vertical="center"/>
      <protection locked="0"/>
    </xf>
    <xf numFmtId="0" fontId="31" fillId="0" borderId="2" xfId="2" applyFont="1" applyBorder="1" applyAlignment="1" applyProtection="1">
      <alignment horizontal="center" vertical="center"/>
      <protection locked="0"/>
    </xf>
    <xf numFmtId="0" fontId="29" fillId="0" borderId="8" xfId="2" applyFont="1" applyBorder="1" applyAlignment="1" applyProtection="1">
      <alignment horizontal="center" vertical="center"/>
      <protection locked="0"/>
    </xf>
    <xf numFmtId="0" fontId="29" fillId="0" borderId="7" xfId="2" applyFont="1" applyBorder="1" applyAlignment="1" applyProtection="1">
      <alignment horizontal="center" vertical="center"/>
      <protection locked="0"/>
    </xf>
    <xf numFmtId="0" fontId="29" fillId="0" borderId="17" xfId="2" applyFont="1" applyBorder="1" applyAlignment="1" applyProtection="1">
      <alignment horizontal="center" vertical="center"/>
      <protection locked="0"/>
    </xf>
    <xf numFmtId="0" fontId="31" fillId="0" borderId="158" xfId="2" applyFont="1" applyBorder="1" applyAlignment="1" applyProtection="1">
      <alignment horizontal="center" vertical="center"/>
      <protection locked="0"/>
    </xf>
    <xf numFmtId="0" fontId="42" fillId="4" borderId="0" xfId="0" applyFont="1" applyFill="1" applyAlignment="1" applyProtection="1">
      <alignment horizontal="left" vertical="center"/>
      <protection locked="0"/>
    </xf>
    <xf numFmtId="0" fontId="31" fillId="0" borderId="0" xfId="2" applyFont="1" applyAlignment="1" applyProtection="1">
      <alignment horizontal="center" vertical="center"/>
      <protection locked="0"/>
    </xf>
    <xf numFmtId="0" fontId="29" fillId="0" borderId="0" xfId="2" applyFont="1" applyAlignment="1" applyProtection="1">
      <alignment horizontal="center" vertical="center"/>
      <protection locked="0"/>
    </xf>
    <xf numFmtId="0" fontId="29" fillId="0" borderId="0" xfId="0" applyFont="1" applyAlignment="1" applyProtection="1">
      <alignment horizontal="left" vertical="center"/>
      <protection locked="0"/>
    </xf>
    <xf numFmtId="0" fontId="54" fillId="0" borderId="13" xfId="2" applyFont="1" applyBorder="1" applyAlignment="1" applyProtection="1">
      <alignment wrapText="1"/>
      <protection locked="0"/>
    </xf>
    <xf numFmtId="0" fontId="31" fillId="0" borderId="0" xfId="2" applyFont="1" applyAlignment="1" applyProtection="1">
      <alignment horizontal="left" vertical="center"/>
      <protection locked="0"/>
    </xf>
    <xf numFmtId="0" fontId="31" fillId="0" borderId="21" xfId="2" applyFont="1" applyBorder="1" applyAlignment="1" applyProtection="1">
      <alignment horizontal="center" vertical="center"/>
      <protection locked="0"/>
    </xf>
    <xf numFmtId="0" fontId="43" fillId="4" borderId="6" xfId="2" applyFont="1" applyFill="1" applyBorder="1" applyAlignment="1" applyProtection="1">
      <alignment horizontal="center" vertical="center"/>
      <protection locked="0"/>
    </xf>
    <xf numFmtId="0" fontId="61" fillId="0" borderId="7" xfId="4" applyFont="1" applyBorder="1" applyAlignment="1" applyProtection="1">
      <alignment horizontal="left" vertical="center" shrinkToFit="1"/>
      <protection locked="0"/>
    </xf>
    <xf numFmtId="0" fontId="61" fillId="0" borderId="6" xfId="4" applyFont="1" applyBorder="1" applyAlignment="1" applyProtection="1">
      <alignment horizontal="left" vertical="center" shrinkToFit="1"/>
      <protection locked="0"/>
    </xf>
    <xf numFmtId="49" fontId="62" fillId="0" borderId="8" xfId="1" applyNumberFormat="1" applyFont="1" applyBorder="1" applyAlignment="1" applyProtection="1">
      <alignment horizontal="center" vertical="center"/>
      <protection locked="0"/>
    </xf>
    <xf numFmtId="49" fontId="62" fillId="0" borderId="7" xfId="1" applyNumberFormat="1" applyFont="1" applyBorder="1" applyAlignment="1" applyProtection="1">
      <alignment horizontal="center" vertical="center"/>
      <protection locked="0"/>
    </xf>
    <xf numFmtId="49" fontId="62" fillId="0" borderId="2" xfId="1" applyNumberFormat="1" applyFont="1" applyBorder="1" applyAlignment="1" applyProtection="1">
      <alignment horizontal="center" vertical="center"/>
      <protection locked="0"/>
    </xf>
    <xf numFmtId="49" fontId="62" fillId="0" borderId="21" xfId="1" applyNumberFormat="1" applyFont="1" applyBorder="1" applyAlignment="1" applyProtection="1">
      <alignment horizontal="center" vertical="center" shrinkToFit="1"/>
      <protection locked="0"/>
    </xf>
    <xf numFmtId="0" fontId="29" fillId="0" borderId="11" xfId="2" applyFont="1" applyBorder="1" applyAlignment="1" applyProtection="1">
      <alignment horizontal="center" vertical="center"/>
      <protection locked="0"/>
    </xf>
    <xf numFmtId="0" fontId="31" fillId="0" borderId="156" xfId="2" applyFont="1" applyBorder="1" applyAlignment="1" applyProtection="1">
      <alignment horizontal="center" vertical="center"/>
      <protection locked="0"/>
    </xf>
    <xf numFmtId="0" fontId="31" fillId="0" borderId="2" xfId="2" applyFont="1" applyBorder="1" applyAlignment="1" applyProtection="1">
      <alignment horizontal="center" vertical="center" wrapText="1"/>
      <protection locked="0"/>
    </xf>
    <xf numFmtId="49" fontId="31" fillId="0" borderId="0" xfId="1" applyNumberFormat="1" applyFont="1" applyAlignment="1" applyProtection="1">
      <alignment horizontal="left" vertical="center"/>
      <protection locked="0"/>
    </xf>
    <xf numFmtId="49" fontId="31" fillId="0" borderId="0" xfId="1" applyNumberFormat="1" applyFont="1" applyAlignment="1" applyProtection="1">
      <alignment horizontal="center" vertical="center" shrinkToFit="1"/>
      <protection locked="0"/>
    </xf>
    <xf numFmtId="0" fontId="31" fillId="0" borderId="11" xfId="2" applyFont="1" applyBorder="1" applyAlignment="1" applyProtection="1">
      <alignment horizontal="left"/>
      <protection locked="0"/>
    </xf>
    <xf numFmtId="0" fontId="31" fillId="0" borderId="10" xfId="2" applyFont="1" applyBorder="1" applyAlignment="1" applyProtection="1">
      <alignment horizontal="left"/>
      <protection locked="0"/>
    </xf>
    <xf numFmtId="0" fontId="31" fillId="0" borderId="0" xfId="2" applyFont="1" applyProtection="1">
      <protection locked="0"/>
    </xf>
    <xf numFmtId="0" fontId="31" fillId="0" borderId="13" xfId="2" applyFont="1" applyBorder="1" applyAlignment="1" applyProtection="1">
      <alignment horizontal="left"/>
      <protection locked="0"/>
    </xf>
    <xf numFmtId="0" fontId="31" fillId="0" borderId="12" xfId="2" applyFont="1" applyBorder="1" applyProtection="1">
      <protection locked="0"/>
    </xf>
    <xf numFmtId="0" fontId="31" fillId="0" borderId="68" xfId="2" applyFont="1" applyBorder="1" applyAlignment="1" applyProtection="1">
      <alignment horizontal="center" vertical="center"/>
      <protection locked="0"/>
    </xf>
    <xf numFmtId="49" fontId="31" fillId="0" borderId="7" xfId="1" applyNumberFormat="1" applyFont="1" applyBorder="1" applyAlignment="1" applyProtection="1">
      <alignment horizontal="center" vertical="center"/>
      <protection locked="0"/>
    </xf>
    <xf numFmtId="49" fontId="31" fillId="0" borderId="2" xfId="1" applyNumberFormat="1" applyFont="1" applyBorder="1" applyAlignment="1" applyProtection="1">
      <alignment horizontal="center" vertical="center"/>
      <protection locked="0"/>
    </xf>
    <xf numFmtId="49" fontId="31" fillId="0" borderId="21" xfId="1" applyNumberFormat="1" applyFont="1" applyBorder="1" applyAlignment="1" applyProtection="1">
      <alignment horizontal="center" vertical="center" shrinkToFit="1"/>
      <protection locked="0"/>
    </xf>
    <xf numFmtId="0" fontId="29" fillId="0" borderId="0" xfId="2" applyFont="1" applyAlignment="1" applyProtection="1">
      <alignment horizontal="left" vertical="center"/>
      <protection locked="0"/>
    </xf>
    <xf numFmtId="0" fontId="31" fillId="0" borderId="66" xfId="2" applyFont="1" applyBorder="1" applyAlignment="1" applyProtection="1">
      <alignment horizontal="center" vertical="center"/>
      <protection locked="0"/>
    </xf>
    <xf numFmtId="0" fontId="31" fillId="0" borderId="156" xfId="4" applyFont="1" applyBorder="1" applyAlignment="1">
      <alignment horizontal="center" vertical="center"/>
    </xf>
    <xf numFmtId="0" fontId="31" fillId="0" borderId="11" xfId="2" applyFont="1" applyBorder="1" applyAlignment="1">
      <alignment horizontal="center" vertical="center"/>
    </xf>
    <xf numFmtId="0" fontId="31" fillId="0" borderId="158" xfId="2" applyFont="1" applyBorder="1" applyAlignment="1">
      <alignment horizontal="center" vertical="center"/>
    </xf>
    <xf numFmtId="0" fontId="31" fillId="0" borderId="159" xfId="4" applyFont="1" applyBorder="1" applyAlignment="1" applyProtection="1">
      <alignment horizontal="center" vertical="center"/>
      <protection locked="0"/>
    </xf>
    <xf numFmtId="0" fontId="31" fillId="0" borderId="0" xfId="4" applyFont="1" applyAlignment="1" applyProtection="1">
      <alignment horizontal="left" vertical="center"/>
      <protection locked="0"/>
    </xf>
    <xf numFmtId="0" fontId="31" fillId="0" borderId="0" xfId="4" applyFont="1" applyAlignment="1" applyProtection="1">
      <alignment horizontal="center" vertical="center"/>
      <protection locked="0"/>
    </xf>
    <xf numFmtId="0" fontId="31" fillId="0" borderId="0" xfId="4" applyFont="1" applyAlignment="1" applyProtection="1">
      <alignment horizontal="center" vertical="center" shrinkToFit="1"/>
      <protection locked="0"/>
    </xf>
    <xf numFmtId="0" fontId="31" fillId="0" borderId="0" xfId="4" applyFont="1" applyAlignment="1" applyProtection="1">
      <alignment horizontal="left" vertical="center" shrinkToFit="1"/>
      <protection locked="0"/>
    </xf>
    <xf numFmtId="0" fontId="61" fillId="0" borderId="0" xfId="4" applyFont="1" applyAlignment="1" applyProtection="1">
      <alignment horizontal="left" vertical="center" shrinkToFit="1"/>
      <protection locked="0"/>
    </xf>
    <xf numFmtId="0" fontId="65" fillId="0" borderId="0" xfId="66" applyFont="1" applyProtection="1">
      <alignment vertical="center"/>
      <protection locked="0"/>
    </xf>
    <xf numFmtId="0" fontId="43" fillId="0" borderId="0" xfId="66" applyFont="1" applyProtection="1">
      <alignment vertical="center"/>
      <protection locked="0"/>
    </xf>
    <xf numFmtId="0" fontId="43" fillId="0" borderId="103" xfId="66" applyFont="1" applyBorder="1" applyAlignment="1" applyProtection="1">
      <alignment horizontal="center" vertical="center" wrapText="1"/>
      <protection locked="0"/>
    </xf>
    <xf numFmtId="0" fontId="43" fillId="0" borderId="89" xfId="66" applyFont="1" applyBorder="1" applyAlignment="1" applyProtection="1">
      <alignment horizontal="center" vertical="center" wrapText="1"/>
      <protection locked="0"/>
    </xf>
    <xf numFmtId="0" fontId="43" fillId="0" borderId="105" xfId="66" applyFont="1" applyBorder="1" applyAlignment="1" applyProtection="1">
      <alignment horizontal="center" vertical="center" wrapText="1"/>
      <protection locked="0"/>
    </xf>
    <xf numFmtId="0" fontId="43" fillId="0" borderId="104" xfId="66" applyFont="1" applyBorder="1" applyAlignment="1" applyProtection="1">
      <alignment horizontal="center" vertical="center" wrapText="1"/>
      <protection locked="0"/>
    </xf>
    <xf numFmtId="0" fontId="65" fillId="0" borderId="28" xfId="66" applyFont="1" applyBorder="1" applyProtection="1">
      <alignment vertical="center"/>
      <protection locked="0"/>
    </xf>
    <xf numFmtId="49" fontId="43" fillId="0" borderId="104" xfId="66" applyNumberFormat="1" applyFont="1" applyBorder="1" applyAlignment="1" applyProtection="1">
      <alignment horizontal="center" vertical="center" wrapText="1"/>
      <protection locked="0"/>
    </xf>
    <xf numFmtId="49" fontId="43" fillId="0" borderId="60" xfId="66" applyNumberFormat="1" applyFont="1" applyBorder="1" applyAlignment="1" applyProtection="1">
      <alignment horizontal="center" vertical="center" wrapText="1"/>
      <protection locked="0"/>
    </xf>
    <xf numFmtId="0" fontId="65" fillId="0" borderId="33" xfId="66" applyFont="1" applyBorder="1" applyProtection="1">
      <alignment vertical="center"/>
      <protection locked="0"/>
    </xf>
    <xf numFmtId="0" fontId="43" fillId="0" borderId="106" xfId="66" applyFont="1" applyBorder="1" applyAlignment="1" applyProtection="1">
      <alignment horizontal="center" vertical="center" wrapText="1"/>
      <protection locked="0"/>
    </xf>
    <xf numFmtId="0" fontId="43" fillId="0" borderId="52" xfId="66" applyFont="1" applyBorder="1" applyAlignment="1" applyProtection="1">
      <alignment horizontal="center" vertical="center" wrapText="1"/>
      <protection locked="0"/>
    </xf>
    <xf numFmtId="0" fontId="43" fillId="0" borderId="89" xfId="66" applyFont="1" applyBorder="1" applyAlignment="1" applyProtection="1">
      <alignment horizontal="left" vertical="center" wrapText="1"/>
      <protection locked="0"/>
    </xf>
    <xf numFmtId="0" fontId="43" fillId="0" borderId="105" xfId="66" applyFont="1" applyBorder="1" applyAlignment="1" applyProtection="1">
      <alignment horizontal="left" vertical="center" wrapText="1"/>
      <protection locked="0"/>
    </xf>
    <xf numFmtId="49" fontId="43" fillId="0" borderId="105" xfId="66" applyNumberFormat="1" applyFont="1" applyBorder="1" applyAlignment="1" applyProtection="1">
      <alignment horizontal="center" vertical="center" wrapText="1"/>
      <protection locked="0"/>
    </xf>
    <xf numFmtId="0" fontId="43" fillId="0" borderId="89" xfId="66" applyFont="1" applyBorder="1" applyAlignment="1" applyProtection="1">
      <alignment horizontal="left" vertical="center"/>
      <protection locked="0"/>
    </xf>
    <xf numFmtId="0" fontId="42" fillId="0" borderId="13" xfId="66" applyFont="1" applyBorder="1" applyProtection="1">
      <alignment vertical="center"/>
      <protection locked="0"/>
    </xf>
    <xf numFmtId="0" fontId="53" fillId="0" borderId="0" xfId="80" applyFont="1"/>
    <xf numFmtId="0" fontId="29" fillId="0" borderId="0" xfId="80" applyFont="1"/>
    <xf numFmtId="0" fontId="29" fillId="0" borderId="1" xfId="80" applyFont="1" applyBorder="1" applyAlignment="1">
      <alignment horizontal="distributed" vertical="center"/>
    </xf>
    <xf numFmtId="0" fontId="29" fillId="0" borderId="17" xfId="80" applyFont="1" applyBorder="1" applyAlignment="1">
      <alignment vertical="top"/>
    </xf>
    <xf numFmtId="0" fontId="29" fillId="0" borderId="11" xfId="80" applyFont="1" applyBorder="1" applyAlignment="1">
      <alignment vertical="top"/>
    </xf>
    <xf numFmtId="0" fontId="29" fillId="0" borderId="10" xfId="80" applyFont="1" applyBorder="1" applyAlignment="1">
      <alignment vertical="top"/>
    </xf>
    <xf numFmtId="0" fontId="29" fillId="0" borderId="2" xfId="80" applyFont="1" applyBorder="1" applyAlignment="1">
      <alignment horizontal="distributed"/>
    </xf>
    <xf numFmtId="0" fontId="54" fillId="0" borderId="0" xfId="80" applyFont="1"/>
    <xf numFmtId="0" fontId="65" fillId="0" borderId="0" xfId="66" applyFont="1" applyAlignment="1" applyProtection="1">
      <protection locked="0"/>
    </xf>
    <xf numFmtId="0" fontId="53" fillId="0" borderId="0" xfId="79" applyFont="1" applyProtection="1">
      <protection locked="0"/>
    </xf>
    <xf numFmtId="0" fontId="29" fillId="0" borderId="0" xfId="79" applyFont="1" applyProtection="1">
      <protection locked="0"/>
    </xf>
    <xf numFmtId="0" fontId="29" fillId="0" borderId="1" xfId="79" applyFont="1" applyBorder="1" applyAlignment="1" applyProtection="1">
      <alignment horizontal="distributed" vertical="center"/>
      <protection locked="0"/>
    </xf>
    <xf numFmtId="0" fontId="29" fillId="0" borderId="11" xfId="79" applyFont="1" applyBorder="1" applyAlignment="1" applyProtection="1">
      <alignment vertical="top"/>
      <protection locked="0"/>
    </xf>
    <xf numFmtId="0" fontId="29" fillId="0" borderId="10" xfId="79" applyFont="1" applyBorder="1" applyAlignment="1" applyProtection="1">
      <alignment vertical="top"/>
      <protection locked="0"/>
    </xf>
    <xf numFmtId="0" fontId="29" fillId="0" borderId="2" xfId="79" applyFont="1" applyBorder="1" applyAlignment="1" applyProtection="1">
      <alignment horizontal="distributed"/>
      <protection locked="0"/>
    </xf>
    <xf numFmtId="0" fontId="54" fillId="0" borderId="0" xfId="79" applyFont="1" applyProtection="1">
      <protection locked="0"/>
    </xf>
    <xf numFmtId="0" fontId="29" fillId="0" borderId="17" xfId="79" applyFont="1" applyBorder="1" applyAlignment="1">
      <alignment vertical="top"/>
    </xf>
    <xf numFmtId="0" fontId="29" fillId="4" borderId="17" xfId="79" applyFont="1" applyFill="1" applyBorder="1" applyAlignment="1" applyProtection="1">
      <alignment vertical="top"/>
      <protection locked="0"/>
    </xf>
    <xf numFmtId="0" fontId="29" fillId="4" borderId="11" xfId="79" applyFont="1" applyFill="1" applyBorder="1" applyAlignment="1" applyProtection="1">
      <alignment vertical="top"/>
      <protection locked="0"/>
    </xf>
    <xf numFmtId="0" fontId="29" fillId="4" borderId="10" xfId="79" applyFont="1" applyFill="1" applyBorder="1" applyAlignment="1" applyProtection="1">
      <alignment vertical="top"/>
      <protection locked="0"/>
    </xf>
    <xf numFmtId="49" fontId="29" fillId="0" borderId="0" xfId="83" applyNumberFormat="1" applyFont="1" applyAlignment="1" applyProtection="1">
      <alignment vertical="center"/>
      <protection locked="0"/>
    </xf>
    <xf numFmtId="49" fontId="33" fillId="0" borderId="0" xfId="83" applyNumberFormat="1" applyFont="1" applyAlignment="1" applyProtection="1">
      <alignment vertical="center"/>
      <protection locked="0"/>
    </xf>
    <xf numFmtId="49" fontId="69" fillId="0" borderId="0" xfId="83" applyNumberFormat="1" applyFont="1" applyAlignment="1" applyProtection="1">
      <alignment vertical="center"/>
      <protection locked="0"/>
    </xf>
    <xf numFmtId="49" fontId="33" fillId="0" borderId="0" xfId="83" applyNumberFormat="1" applyFont="1" applyAlignment="1" applyProtection="1">
      <alignment horizontal="center" vertical="center"/>
      <protection locked="0"/>
    </xf>
    <xf numFmtId="49" fontId="33" fillId="0" borderId="161" xfId="83" applyNumberFormat="1" applyFont="1" applyBorder="1" applyAlignment="1" applyProtection="1">
      <alignment horizontal="center" vertical="center"/>
      <protection locked="0"/>
    </xf>
    <xf numFmtId="49" fontId="33" fillId="0" borderId="0" xfId="83" applyNumberFormat="1" applyFont="1" applyAlignment="1" applyProtection="1">
      <alignment vertical="center" wrapText="1"/>
      <protection locked="0"/>
    </xf>
    <xf numFmtId="49" fontId="33" fillId="0" borderId="110" xfId="83" applyNumberFormat="1" applyFont="1" applyBorder="1" applyAlignment="1" applyProtection="1">
      <alignment vertical="center"/>
      <protection locked="0"/>
    </xf>
    <xf numFmtId="49" fontId="33" fillId="0" borderId="0" xfId="83" applyNumberFormat="1" applyFont="1" applyAlignment="1" applyProtection="1">
      <alignment horizontal="center" vertical="center" shrinkToFit="1"/>
      <protection locked="0"/>
    </xf>
    <xf numFmtId="49" fontId="31" fillId="0" borderId="0" xfId="83" applyNumberFormat="1" applyFont="1" applyAlignment="1" applyProtection="1">
      <alignment horizontal="right" vertical="center"/>
      <protection locked="0"/>
    </xf>
    <xf numFmtId="49" fontId="31" fillId="0" borderId="0" xfId="83" applyNumberFormat="1" applyFont="1" applyAlignment="1" applyProtection="1">
      <alignment horizontal="center" vertical="top"/>
      <protection locked="0"/>
    </xf>
    <xf numFmtId="49" fontId="31" fillId="0" borderId="0" xfId="83" applyNumberFormat="1" applyFont="1" applyAlignment="1" applyProtection="1">
      <alignment horizontal="left" vertical="top" wrapText="1"/>
      <protection locked="0"/>
    </xf>
    <xf numFmtId="49" fontId="31" fillId="0" borderId="0" xfId="83" applyNumberFormat="1" applyFont="1" applyAlignment="1" applyProtection="1">
      <alignment vertical="center"/>
      <protection locked="0"/>
    </xf>
    <xf numFmtId="49" fontId="31" fillId="0" borderId="0" xfId="83" applyNumberFormat="1" applyFont="1" applyAlignment="1" applyProtection="1">
      <alignment vertical="top"/>
      <protection locked="0"/>
    </xf>
    <xf numFmtId="49" fontId="31" fillId="0" borderId="0" xfId="83" applyNumberFormat="1" applyFont="1" applyAlignment="1" applyProtection="1">
      <alignment vertical="top" wrapText="1"/>
      <protection locked="0"/>
    </xf>
    <xf numFmtId="49" fontId="31" fillId="0" borderId="0" xfId="83" applyNumberFormat="1" applyFont="1" applyAlignment="1" applyProtection="1">
      <alignment horizontal="center" vertical="center"/>
      <protection locked="0"/>
    </xf>
    <xf numFmtId="49" fontId="33" fillId="0" borderId="0" xfId="83" applyNumberFormat="1" applyFont="1" applyAlignment="1" applyProtection="1">
      <alignment vertical="center" shrinkToFit="1"/>
      <protection locked="0"/>
    </xf>
    <xf numFmtId="0" fontId="33" fillId="4" borderId="83" xfId="83" applyFont="1" applyFill="1" applyBorder="1" applyAlignment="1" applyProtection="1">
      <alignment vertical="center"/>
      <protection locked="0"/>
    </xf>
    <xf numFmtId="0" fontId="33" fillId="4" borderId="187" xfId="83" applyFont="1" applyFill="1" applyBorder="1" applyAlignment="1" applyProtection="1">
      <alignment vertical="center"/>
      <protection locked="0"/>
    </xf>
    <xf numFmtId="0" fontId="33" fillId="4" borderId="98" xfId="83" applyFont="1" applyFill="1" applyBorder="1" applyAlignment="1" applyProtection="1">
      <alignment vertical="center"/>
      <protection locked="0"/>
    </xf>
    <xf numFmtId="49" fontId="33" fillId="0" borderId="176" xfId="83" applyNumberFormat="1" applyFont="1" applyBorder="1" applyAlignment="1" applyProtection="1">
      <alignment vertical="center" shrinkToFit="1"/>
      <protection locked="0"/>
    </xf>
    <xf numFmtId="49" fontId="33" fillId="0" borderId="32" xfId="83" applyNumberFormat="1" applyFont="1" applyBorder="1" applyAlignment="1" applyProtection="1">
      <alignment vertical="center" shrinkToFit="1"/>
      <protection locked="0"/>
    </xf>
    <xf numFmtId="49" fontId="33" fillId="0" borderId="13" xfId="83" applyNumberFormat="1" applyFont="1" applyBorder="1" applyAlignment="1" applyProtection="1">
      <alignment horizontal="left" vertical="center" shrinkToFit="1"/>
      <protection locked="0"/>
    </xf>
    <xf numFmtId="49" fontId="33" fillId="0" borderId="138" xfId="83" applyNumberFormat="1" applyFont="1" applyBorder="1" applyAlignment="1" applyProtection="1">
      <alignment horizontal="center" vertical="center" wrapText="1"/>
      <protection locked="0"/>
    </xf>
    <xf numFmtId="49" fontId="33" fillId="4" borderId="0" xfId="83" applyNumberFormat="1" applyFont="1" applyFill="1" applyAlignment="1" applyProtection="1">
      <alignment horizontal="right" vertical="center"/>
      <protection locked="0"/>
    </xf>
    <xf numFmtId="49" fontId="33" fillId="4" borderId="176" xfId="83" applyNumberFormat="1" applyFont="1" applyFill="1" applyBorder="1" applyAlignment="1" applyProtection="1">
      <alignment vertical="center" shrinkToFit="1"/>
      <protection locked="0"/>
    </xf>
    <xf numFmtId="0" fontId="33" fillId="0" borderId="83" xfId="83" applyFont="1" applyBorder="1" applyAlignment="1" applyProtection="1">
      <alignment vertical="center" shrinkToFit="1"/>
      <protection locked="0"/>
    </xf>
    <xf numFmtId="0" fontId="33" fillId="4" borderId="187" xfId="83" applyFont="1" applyFill="1" applyBorder="1" applyAlignment="1" applyProtection="1">
      <alignment horizontal="center" vertical="center" shrinkToFit="1"/>
      <protection locked="0"/>
    </xf>
    <xf numFmtId="0" fontId="53" fillId="0" borderId="0" xfId="81" applyFont="1" applyProtection="1">
      <protection locked="0"/>
    </xf>
    <xf numFmtId="0" fontId="29" fillId="0" borderId="0" xfId="81" applyFont="1" applyProtection="1">
      <protection locked="0"/>
    </xf>
    <xf numFmtId="0" fontId="70" fillId="0" borderId="0" xfId="81" applyFont="1" applyAlignment="1" applyProtection="1">
      <alignment horizontal="center"/>
      <protection locked="0"/>
    </xf>
    <xf numFmtId="0" fontId="31" fillId="0" borderId="28" xfId="81" applyFont="1" applyBorder="1" applyProtection="1">
      <protection locked="0"/>
    </xf>
    <xf numFmtId="0" fontId="29" fillId="0" borderId="33" xfId="81" applyFont="1" applyBorder="1" applyProtection="1">
      <protection locked="0"/>
    </xf>
    <xf numFmtId="0" fontId="29" fillId="0" borderId="28" xfId="81" applyFont="1" applyBorder="1" applyProtection="1">
      <protection locked="0"/>
    </xf>
    <xf numFmtId="0" fontId="29" fillId="32" borderId="0" xfId="81" applyFont="1" applyFill="1" applyProtection="1">
      <protection locked="0"/>
    </xf>
    <xf numFmtId="0" fontId="29" fillId="32" borderId="33" xfId="81" applyFont="1" applyFill="1" applyBorder="1" applyProtection="1">
      <protection locked="0"/>
    </xf>
    <xf numFmtId="0" fontId="29" fillId="32" borderId="28" xfId="81" applyFont="1" applyFill="1" applyBorder="1" applyProtection="1">
      <protection locked="0"/>
    </xf>
    <xf numFmtId="0" fontId="29" fillId="0" borderId="182" xfId="81" applyFont="1" applyBorder="1" applyProtection="1">
      <protection locked="0"/>
    </xf>
    <xf numFmtId="0" fontId="29" fillId="0" borderId="0" xfId="81" applyFont="1" applyAlignment="1" applyProtection="1">
      <alignment vertical="top"/>
      <protection locked="0"/>
    </xf>
    <xf numFmtId="0" fontId="29" fillId="0" borderId="33" xfId="81" applyFont="1" applyBorder="1" applyAlignment="1" applyProtection="1">
      <alignment vertical="top"/>
      <protection locked="0"/>
    </xf>
    <xf numFmtId="0" fontId="29" fillId="0" borderId="28" xfId="81" applyFont="1" applyBorder="1" applyAlignment="1" applyProtection="1">
      <alignment vertical="top"/>
      <protection locked="0"/>
    </xf>
    <xf numFmtId="0" fontId="29" fillId="4" borderId="28" xfId="81" applyFont="1" applyFill="1" applyBorder="1" applyProtection="1">
      <protection locked="0"/>
    </xf>
    <xf numFmtId="0" fontId="29" fillId="0" borderId="94" xfId="81" applyFont="1" applyBorder="1" applyProtection="1">
      <protection locked="0"/>
    </xf>
    <xf numFmtId="0" fontId="29" fillId="0" borderId="47" xfId="81" applyFont="1" applyBorder="1" applyProtection="1">
      <protection locked="0"/>
    </xf>
    <xf numFmtId="0" fontId="29" fillId="0" borderId="62" xfId="81" applyFont="1" applyBorder="1" applyProtection="1">
      <protection locked="0"/>
    </xf>
    <xf numFmtId="0" fontId="31" fillId="0" borderId="94" xfId="81" applyFont="1" applyBorder="1" applyProtection="1">
      <protection locked="0"/>
    </xf>
    <xf numFmtId="0" fontId="33" fillId="0" borderId="87" xfId="85" applyFont="1" applyBorder="1" applyAlignment="1" applyProtection="1">
      <alignment horizontal="center" vertical="center"/>
      <protection locked="0"/>
    </xf>
    <xf numFmtId="0" fontId="29" fillId="0" borderId="0" xfId="85" applyFont="1" applyProtection="1">
      <alignment vertical="center"/>
      <protection locked="0"/>
    </xf>
    <xf numFmtId="0" fontId="33" fillId="0" borderId="0" xfId="85" applyFont="1" applyProtection="1">
      <alignment vertical="center"/>
      <protection locked="0"/>
    </xf>
    <xf numFmtId="0" fontId="33" fillId="0" borderId="13" xfId="85" applyFont="1" applyBorder="1" applyAlignment="1" applyProtection="1">
      <protection locked="0"/>
    </xf>
    <xf numFmtId="0" fontId="33" fillId="0" borderId="7" xfId="85" applyFont="1" applyBorder="1" applyAlignment="1" applyProtection="1">
      <protection locked="0"/>
    </xf>
    <xf numFmtId="0" fontId="33" fillId="0" borderId="86" xfId="85" applyFont="1" applyBorder="1" applyAlignment="1" applyProtection="1">
      <alignment horizontal="center" vertical="center"/>
      <protection locked="0"/>
    </xf>
    <xf numFmtId="0" fontId="33" fillId="0" borderId="111" xfId="85" applyFont="1" applyBorder="1" applyProtection="1">
      <alignment vertical="center"/>
      <protection locked="0"/>
    </xf>
    <xf numFmtId="0" fontId="33" fillId="0" borderId="88" xfId="85" applyFont="1" applyBorder="1" applyAlignment="1" applyProtection="1">
      <alignment horizontal="center" vertical="center"/>
      <protection locked="0"/>
    </xf>
    <xf numFmtId="0" fontId="33" fillId="0" borderId="0" xfId="0" applyFont="1" applyAlignment="1" applyProtection="1">
      <alignment vertical="top"/>
      <protection locked="0"/>
    </xf>
    <xf numFmtId="0" fontId="53" fillId="0" borderId="0" xfId="0" applyFont="1" applyAlignment="1" applyProtection="1">
      <alignment vertical="top"/>
      <protection locked="0"/>
    </xf>
    <xf numFmtId="0" fontId="29" fillId="0" borderId="0" xfId="0" applyFont="1" applyAlignment="1" applyProtection="1">
      <alignment vertical="top"/>
      <protection locked="0"/>
    </xf>
    <xf numFmtId="0" fontId="29" fillId="0" borderId="0" xfId="0" applyFont="1" applyAlignment="1" applyProtection="1">
      <alignment horizontal="center" vertical="top"/>
      <protection locked="0"/>
    </xf>
    <xf numFmtId="0" fontId="53" fillId="0" borderId="0" xfId="0" applyFont="1" applyAlignment="1" applyProtection="1">
      <alignment horizontal="center" vertical="top"/>
      <protection locked="0"/>
    </xf>
    <xf numFmtId="0" fontId="33" fillId="0" borderId="0" xfId="0" applyFont="1" applyAlignment="1" applyProtection="1">
      <alignment horizontal="center" vertical="top"/>
      <protection locked="0"/>
    </xf>
    <xf numFmtId="0" fontId="29" fillId="0" borderId="0" xfId="0" applyFont="1" applyAlignment="1" applyProtection="1">
      <alignment horizontal="left" vertical="top"/>
      <protection locked="0"/>
    </xf>
    <xf numFmtId="0" fontId="33" fillId="0" borderId="0" xfId="0" applyFont="1" applyAlignment="1" applyProtection="1">
      <alignment horizontal="center" vertical="center"/>
      <protection locked="0"/>
    </xf>
    <xf numFmtId="0" fontId="29" fillId="0" borderId="0" xfId="0" applyFont="1" applyAlignment="1" applyProtection="1">
      <alignment vertical="top" wrapText="1"/>
      <protection locked="0"/>
    </xf>
    <xf numFmtId="0" fontId="31" fillId="0" borderId="0" xfId="0" applyFont="1" applyAlignment="1" applyProtection="1">
      <alignment horizontal="left" vertical="top" wrapText="1"/>
      <protection locked="0"/>
    </xf>
    <xf numFmtId="49" fontId="31" fillId="0" borderId="17" xfId="0" applyNumberFormat="1" applyFont="1" applyBorder="1" applyAlignment="1" applyProtection="1">
      <alignment vertical="top"/>
      <protection locked="0"/>
    </xf>
    <xf numFmtId="49" fontId="31" fillId="0" borderId="16" xfId="0" applyNumberFormat="1" applyFont="1" applyBorder="1" applyAlignment="1" applyProtection="1">
      <alignment vertical="top"/>
      <protection locked="0"/>
    </xf>
    <xf numFmtId="0" fontId="31" fillId="0" borderId="12" xfId="0" applyFont="1" applyBorder="1" applyAlignment="1" applyProtection="1">
      <alignment horizontal="left" vertical="top" wrapText="1"/>
      <protection locked="0"/>
    </xf>
    <xf numFmtId="49" fontId="31" fillId="0" borderId="16" xfId="0" applyNumberFormat="1" applyFont="1" applyBorder="1" applyAlignment="1" applyProtection="1">
      <alignment vertical="top" wrapText="1"/>
      <protection locked="0"/>
    </xf>
    <xf numFmtId="49" fontId="31" fillId="0" borderId="14" xfId="0" applyNumberFormat="1" applyFont="1" applyBorder="1" applyAlignment="1" applyProtection="1">
      <alignment vertical="top"/>
      <protection locked="0"/>
    </xf>
    <xf numFmtId="49" fontId="31" fillId="0" borderId="11" xfId="0" applyNumberFormat="1" applyFont="1" applyBorder="1" applyAlignment="1" applyProtection="1">
      <alignment vertical="top"/>
      <protection locked="0"/>
    </xf>
    <xf numFmtId="0" fontId="29" fillId="0" borderId="13" xfId="0" applyFont="1" applyBorder="1" applyAlignment="1" applyProtection="1">
      <alignment vertical="top"/>
      <protection locked="0"/>
    </xf>
    <xf numFmtId="0" fontId="29" fillId="0" borderId="13" xfId="0" applyFont="1" applyBorder="1" applyAlignment="1" applyProtection="1">
      <alignment horizontal="right" vertical="top"/>
      <protection locked="0"/>
    </xf>
    <xf numFmtId="0" fontId="29" fillId="0" borderId="11" xfId="0" applyFont="1" applyBorder="1" applyAlignment="1" applyProtection="1">
      <alignment horizontal="center" vertical="top"/>
      <protection locked="0"/>
    </xf>
    <xf numFmtId="0" fontId="29" fillId="0" borderId="11" xfId="0" applyFont="1" applyBorder="1" applyAlignment="1" applyProtection="1">
      <alignment horizontal="left" vertical="top"/>
      <protection locked="0"/>
    </xf>
    <xf numFmtId="0" fontId="31" fillId="0" borderId="0" xfId="0" applyFont="1" applyAlignment="1" applyProtection="1">
      <alignment vertical="top"/>
      <protection locked="0"/>
    </xf>
    <xf numFmtId="0" fontId="31" fillId="0" borderId="0" xfId="0" applyFont="1" applyAlignment="1" applyProtection="1">
      <alignment vertical="top" wrapText="1"/>
      <protection locked="0"/>
    </xf>
    <xf numFmtId="0" fontId="8" fillId="0" borderId="0" xfId="84" applyFont="1" applyAlignment="1" applyProtection="1">
      <alignment vertical="center"/>
      <protection locked="0"/>
    </xf>
    <xf numFmtId="0" fontId="35" fillId="0" borderId="0" xfId="84" applyFont="1" applyAlignment="1" applyProtection="1">
      <alignment horizontal="right" vertical="center"/>
      <protection locked="0"/>
    </xf>
    <xf numFmtId="14" fontId="8" fillId="0" borderId="0" xfId="84" applyNumberFormat="1" applyFont="1" applyAlignment="1" applyProtection="1">
      <alignment vertical="center"/>
      <protection locked="0"/>
    </xf>
    <xf numFmtId="180" fontId="8" fillId="0" borderId="0" xfId="84" applyNumberFormat="1" applyFont="1" applyAlignment="1" applyProtection="1">
      <alignment vertical="center"/>
      <protection locked="0"/>
    </xf>
    <xf numFmtId="181" fontId="35" fillId="0" borderId="0" xfId="84" applyNumberFormat="1" applyFont="1" applyAlignment="1" applyProtection="1">
      <alignment vertical="center"/>
      <protection locked="0"/>
    </xf>
    <xf numFmtId="0" fontId="35" fillId="0" borderId="0" xfId="84" applyFont="1" applyAlignment="1" applyProtection="1">
      <alignment horizontal="center" vertical="center"/>
      <protection locked="0"/>
    </xf>
    <xf numFmtId="0" fontId="35" fillId="0" borderId="2" xfId="84" applyFont="1" applyBorder="1" applyAlignment="1" applyProtection="1">
      <alignment horizontal="center" vertical="center"/>
      <protection locked="0"/>
    </xf>
    <xf numFmtId="0" fontId="35" fillId="0" borderId="2" xfId="84" applyFont="1" applyBorder="1" applyAlignment="1" applyProtection="1">
      <alignment vertical="center" wrapText="1"/>
      <protection locked="0"/>
    </xf>
    <xf numFmtId="0" fontId="35" fillId="0" borderId="21" xfId="84" applyFont="1" applyBorder="1" applyAlignment="1" applyProtection="1">
      <alignment vertical="center"/>
      <protection locked="0"/>
    </xf>
    <xf numFmtId="0" fontId="35" fillId="0" borderId="80" xfId="84" applyFont="1" applyBorder="1" applyAlignment="1" applyProtection="1">
      <alignment vertical="center" wrapText="1"/>
      <protection locked="0"/>
    </xf>
    <xf numFmtId="0" fontId="35" fillId="0" borderId="2" xfId="84" applyFont="1" applyBorder="1" applyAlignment="1" applyProtection="1">
      <alignment vertical="center"/>
      <protection locked="0"/>
    </xf>
    <xf numFmtId="178" fontId="35" fillId="0" borderId="2" xfId="84" applyNumberFormat="1" applyFont="1" applyBorder="1" applyAlignment="1">
      <alignment horizontal="center" vertical="center"/>
    </xf>
    <xf numFmtId="0" fontId="32" fillId="0" borderId="0" xfId="78" applyFont="1" applyProtection="1">
      <alignment vertical="center"/>
      <protection locked="0"/>
    </xf>
    <xf numFmtId="0" fontId="72" fillId="0" borderId="0" xfId="78" applyFont="1" applyProtection="1">
      <alignment vertical="center"/>
      <protection locked="0"/>
    </xf>
    <xf numFmtId="0" fontId="76" fillId="0" borderId="0" xfId="78" applyFont="1" applyProtection="1">
      <alignment vertical="center"/>
      <protection locked="0"/>
    </xf>
    <xf numFmtId="0" fontId="77" fillId="0" borderId="0" xfId="78" applyFont="1" applyProtection="1">
      <alignment vertical="center"/>
      <protection locked="0"/>
    </xf>
    <xf numFmtId="0" fontId="32" fillId="0" borderId="0" xfId="78" applyFont="1" applyAlignment="1" applyProtection="1">
      <alignment vertical="center" wrapText="1"/>
      <protection locked="0"/>
    </xf>
    <xf numFmtId="0" fontId="32" fillId="0" borderId="87" xfId="78" applyFont="1" applyBorder="1" applyAlignment="1" applyProtection="1">
      <alignment horizontal="center" vertical="center"/>
      <protection locked="0"/>
    </xf>
    <xf numFmtId="0" fontId="32" fillId="0" borderId="52" xfId="78" applyFont="1" applyBorder="1" applyAlignment="1" applyProtection="1">
      <alignment horizontal="left" vertical="center" wrapText="1"/>
      <protection locked="0"/>
    </xf>
    <xf numFmtId="0" fontId="32" fillId="0" borderId="16" xfId="78" applyFont="1" applyBorder="1" applyAlignment="1" applyProtection="1">
      <alignment horizontal="left" vertical="center" wrapText="1"/>
      <protection locked="0"/>
    </xf>
    <xf numFmtId="0" fontId="32" fillId="0" borderId="0" xfId="78" applyFont="1" applyAlignment="1" applyProtection="1">
      <alignment horizontal="left" vertical="center" wrapText="1"/>
      <protection locked="0"/>
    </xf>
    <xf numFmtId="0" fontId="32" fillId="0" borderId="17" xfId="78" applyFont="1" applyBorder="1" applyProtection="1">
      <alignment vertical="center"/>
      <protection locked="0"/>
    </xf>
    <xf numFmtId="0" fontId="32" fillId="0" borderId="11" xfId="78" applyFont="1" applyBorder="1" applyProtection="1">
      <alignment vertical="center"/>
      <protection locked="0"/>
    </xf>
    <xf numFmtId="0" fontId="32" fillId="0" borderId="30" xfId="78" applyFont="1" applyBorder="1" applyProtection="1">
      <alignment vertical="center"/>
      <protection locked="0"/>
    </xf>
    <xf numFmtId="0" fontId="32" fillId="0" borderId="84" xfId="78" applyFont="1" applyBorder="1" applyProtection="1">
      <alignment vertical="center"/>
      <protection locked="0"/>
    </xf>
    <xf numFmtId="0" fontId="32" fillId="0" borderId="83" xfId="78" applyFont="1" applyBorder="1" applyProtection="1">
      <alignment vertical="center"/>
      <protection locked="0"/>
    </xf>
    <xf numFmtId="0" fontId="32" fillId="0" borderId="17" xfId="78" applyFont="1" applyBorder="1" applyAlignment="1" applyProtection="1">
      <alignment horizontal="left" vertical="center" wrapText="1"/>
      <protection locked="0"/>
    </xf>
    <xf numFmtId="0" fontId="32" fillId="0" borderId="10" xfId="78" applyFont="1" applyBorder="1" applyProtection="1">
      <alignment vertical="center"/>
      <protection locked="0"/>
    </xf>
    <xf numFmtId="0" fontId="44" fillId="0" borderId="0" xfId="78" applyFont="1" applyProtection="1">
      <alignment vertical="center"/>
      <protection locked="0"/>
    </xf>
    <xf numFmtId="0" fontId="32" fillId="32" borderId="11" xfId="78" applyFont="1" applyFill="1" applyBorder="1" applyProtection="1">
      <alignment vertical="center"/>
      <protection locked="0"/>
    </xf>
    <xf numFmtId="0" fontId="32" fillId="32" borderId="30" xfId="78" applyFont="1" applyFill="1" applyBorder="1" applyProtection="1">
      <alignment vertical="center"/>
      <protection locked="0"/>
    </xf>
    <xf numFmtId="0" fontId="32" fillId="0" borderId="12" xfId="78" applyFont="1" applyBorder="1" applyProtection="1">
      <alignment vertical="center"/>
      <protection locked="0"/>
    </xf>
    <xf numFmtId="0" fontId="32" fillId="0" borderId="16" xfId="78" applyFont="1" applyBorder="1" applyProtection="1">
      <alignment vertical="center"/>
      <protection locked="0"/>
    </xf>
    <xf numFmtId="0" fontId="32" fillId="32" borderId="0" xfId="78" applyFont="1" applyFill="1" applyProtection="1">
      <alignment vertical="center"/>
      <protection locked="0"/>
    </xf>
    <xf numFmtId="0" fontId="32" fillId="32" borderId="33" xfId="78" applyFont="1" applyFill="1" applyBorder="1" applyProtection="1">
      <alignment vertical="center"/>
      <protection locked="0"/>
    </xf>
    <xf numFmtId="0" fontId="32" fillId="0" borderId="14" xfId="78" applyFont="1" applyBorder="1" applyAlignment="1" applyProtection="1">
      <alignment horizontal="left" vertical="center" wrapText="1"/>
      <protection locked="0"/>
    </xf>
    <xf numFmtId="0" fontId="32" fillId="0" borderId="13" xfId="78" applyFont="1" applyBorder="1" applyProtection="1">
      <alignment vertical="center"/>
      <protection locked="0"/>
    </xf>
    <xf numFmtId="0" fontId="32" fillId="0" borderId="15" xfId="78" applyFont="1" applyBorder="1" applyProtection="1">
      <alignment vertical="center"/>
      <protection locked="0"/>
    </xf>
    <xf numFmtId="0" fontId="32" fillId="0" borderId="14" xfId="78" applyFont="1" applyBorder="1" applyProtection="1">
      <alignment vertical="center"/>
      <protection locked="0"/>
    </xf>
    <xf numFmtId="0" fontId="32" fillId="32" borderId="13" xfId="78" applyFont="1" applyFill="1" applyBorder="1" applyProtection="1">
      <alignment vertical="center"/>
      <protection locked="0"/>
    </xf>
    <xf numFmtId="0" fontId="32" fillId="0" borderId="33" xfId="78" applyFont="1" applyBorder="1" applyAlignment="1" applyProtection="1">
      <alignment horizontal="center" vertical="center"/>
      <protection locked="0"/>
    </xf>
    <xf numFmtId="0" fontId="32" fillId="0" borderId="8" xfId="78" applyFont="1" applyBorder="1" applyAlignment="1" applyProtection="1">
      <alignment horizontal="left" vertical="center" wrapText="1"/>
      <protection locked="0"/>
    </xf>
    <xf numFmtId="0" fontId="32" fillId="0" borderId="7" xfId="78" applyFont="1" applyBorder="1" applyProtection="1">
      <alignment vertical="center"/>
      <protection locked="0"/>
    </xf>
    <xf numFmtId="0" fontId="32" fillId="0" borderId="6" xfId="78" applyFont="1" applyBorder="1" applyProtection="1">
      <alignment vertical="center"/>
      <protection locked="0"/>
    </xf>
    <xf numFmtId="0" fontId="32" fillId="0" borderId="32" xfId="78" applyFont="1" applyBorder="1" applyProtection="1">
      <alignment vertical="center"/>
      <protection locked="0"/>
    </xf>
    <xf numFmtId="0" fontId="32" fillId="0" borderId="86" xfId="78" applyFont="1" applyBorder="1" applyProtection="1">
      <alignment vertical="center"/>
      <protection locked="0"/>
    </xf>
    <xf numFmtId="0" fontId="32" fillId="0" borderId="87" xfId="78" applyFont="1" applyBorder="1" applyProtection="1">
      <alignment vertical="center"/>
      <protection locked="0"/>
    </xf>
    <xf numFmtId="0" fontId="32" fillId="0" borderId="88" xfId="78" applyFont="1" applyBorder="1" applyProtection="1">
      <alignment vertical="center"/>
      <protection locked="0"/>
    </xf>
    <xf numFmtId="0" fontId="32" fillId="0" borderId="52" xfId="78" applyFont="1" applyBorder="1" applyProtection="1">
      <alignment vertical="center"/>
      <protection locked="0"/>
    </xf>
    <xf numFmtId="0" fontId="32" fillId="0" borderId="52" xfId="78" applyFont="1" applyBorder="1" applyAlignment="1" applyProtection="1">
      <alignment vertical="center" wrapText="1"/>
      <protection locked="0"/>
    </xf>
    <xf numFmtId="0" fontId="32" fillId="0" borderId="85" xfId="78" applyFont="1" applyBorder="1" applyAlignment="1" applyProtection="1">
      <alignment vertical="center" wrapText="1"/>
      <protection locked="0"/>
    </xf>
    <xf numFmtId="0" fontId="32" fillId="0" borderId="53" xfId="78" applyFont="1" applyBorder="1" applyProtection="1">
      <alignment vertical="center"/>
      <protection locked="0"/>
    </xf>
    <xf numFmtId="0" fontId="32" fillId="0" borderId="52" xfId="78" applyFont="1" applyBorder="1" applyAlignment="1" applyProtection="1">
      <alignment horizontal="left" vertical="center"/>
      <protection locked="0"/>
    </xf>
    <xf numFmtId="0" fontId="32" fillId="0" borderId="60" xfId="78" applyFont="1" applyBorder="1" applyProtection="1">
      <alignment vertical="center"/>
      <protection locked="0"/>
    </xf>
    <xf numFmtId="0" fontId="32" fillId="0" borderId="16" xfId="78" applyFont="1" applyBorder="1" applyAlignment="1" applyProtection="1">
      <alignment vertical="center" wrapText="1"/>
      <protection locked="0"/>
    </xf>
    <xf numFmtId="0" fontId="32" fillId="0" borderId="0" xfId="78" applyFont="1" applyAlignment="1" applyProtection="1">
      <alignment horizontal="right" vertical="center"/>
      <protection locked="0"/>
    </xf>
    <xf numFmtId="0" fontId="32" fillId="0" borderId="87" xfId="78" applyFont="1" applyBorder="1" applyAlignment="1" applyProtection="1">
      <alignment horizontal="left" vertical="center" wrapText="1"/>
      <protection locked="0"/>
    </xf>
    <xf numFmtId="0" fontId="32" fillId="0" borderId="87" xfId="78" applyFont="1" applyBorder="1" applyAlignment="1" applyProtection="1">
      <alignment vertical="center" wrapText="1"/>
      <protection locked="0"/>
    </xf>
    <xf numFmtId="0" fontId="32" fillId="0" borderId="87" xfId="78" applyFont="1" applyBorder="1" applyAlignment="1" applyProtection="1">
      <alignment horizontal="right" vertical="center"/>
      <protection locked="0"/>
    </xf>
    <xf numFmtId="0" fontId="32" fillId="0" borderId="88" xfId="78" applyFont="1" applyBorder="1" applyAlignment="1" applyProtection="1">
      <alignment horizontal="right" vertical="center"/>
      <protection locked="0"/>
    </xf>
    <xf numFmtId="0" fontId="44" fillId="0" borderId="52" xfId="78" applyFont="1" applyBorder="1" applyAlignment="1" applyProtection="1">
      <alignment horizontal="left" vertical="center" wrapText="1"/>
      <protection locked="0"/>
    </xf>
    <xf numFmtId="0" fontId="44" fillId="0" borderId="52" xfId="78" applyFont="1" applyBorder="1" applyProtection="1">
      <alignment vertical="center"/>
      <protection locked="0"/>
    </xf>
    <xf numFmtId="0" fontId="44" fillId="0" borderId="52" xfId="78" applyFont="1" applyBorder="1" applyAlignment="1" applyProtection="1">
      <alignment vertical="center" wrapText="1"/>
      <protection locked="0"/>
    </xf>
    <xf numFmtId="0" fontId="44" fillId="0" borderId="60" xfId="78" applyFont="1" applyBorder="1" applyAlignment="1" applyProtection="1">
      <alignment vertical="center" wrapText="1"/>
      <protection locked="0"/>
    </xf>
    <xf numFmtId="0" fontId="44" fillId="0" borderId="14" xfId="78" applyFont="1" applyBorder="1" applyAlignment="1" applyProtection="1">
      <alignment horizontal="left" vertical="center" wrapText="1"/>
      <protection locked="0"/>
    </xf>
    <xf numFmtId="0" fontId="44" fillId="0" borderId="0" xfId="78" applyFont="1" applyAlignment="1" applyProtection="1">
      <alignment horizontal="right" vertical="center"/>
      <protection locked="0"/>
    </xf>
    <xf numFmtId="0" fontId="44" fillId="0" borderId="11" xfId="78" applyFont="1" applyBorder="1" applyAlignment="1" applyProtection="1">
      <alignment horizontal="left" vertical="center" wrapText="1"/>
      <protection locked="0"/>
    </xf>
    <xf numFmtId="0" fontId="44" fillId="0" borderId="11" xfId="78" applyFont="1" applyBorder="1" applyProtection="1">
      <alignment vertical="center"/>
      <protection locked="0"/>
    </xf>
    <xf numFmtId="0" fontId="44" fillId="0" borderId="30" xfId="78" applyFont="1" applyBorder="1" applyProtection="1">
      <alignment vertical="center"/>
      <protection locked="0"/>
    </xf>
    <xf numFmtId="0" fontId="44" fillId="0" borderId="16" xfId="78" applyFont="1" applyBorder="1" applyAlignment="1" applyProtection="1">
      <alignment horizontal="left" vertical="center" wrapText="1"/>
      <protection locked="0"/>
    </xf>
    <xf numFmtId="0" fontId="44" fillId="0" borderId="0" xfId="78" applyFont="1" applyAlignment="1" applyProtection="1">
      <alignment vertical="center" wrapText="1"/>
      <protection locked="0"/>
    </xf>
    <xf numFmtId="0" fontId="44" fillId="0" borderId="33" xfId="78" applyFont="1" applyBorder="1" applyAlignment="1" applyProtection="1">
      <alignment vertical="center" wrapText="1"/>
      <protection locked="0"/>
    </xf>
    <xf numFmtId="0" fontId="44" fillId="0" borderId="0" xfId="78" applyFont="1" applyAlignment="1" applyProtection="1">
      <alignment horizontal="left" vertical="center" wrapText="1"/>
      <protection locked="0"/>
    </xf>
    <xf numFmtId="0" fontId="44" fillId="0" borderId="33" xfId="78" applyFont="1" applyBorder="1" applyProtection="1">
      <alignment vertical="center"/>
      <protection locked="0"/>
    </xf>
    <xf numFmtId="0" fontId="78" fillId="0" borderId="0" xfId="78" applyFont="1" applyProtection="1">
      <alignment vertical="center"/>
      <protection locked="0"/>
    </xf>
    <xf numFmtId="0" fontId="80" fillId="0" borderId="0" xfId="78" applyFont="1" applyProtection="1">
      <alignment vertical="center"/>
      <protection locked="0"/>
    </xf>
    <xf numFmtId="0" fontId="44" fillId="0" borderId="16" xfId="78" applyFont="1" applyBorder="1" applyProtection="1">
      <alignment vertical="center"/>
      <protection locked="0"/>
    </xf>
    <xf numFmtId="0" fontId="44" fillId="0" borderId="0" xfId="78" applyFont="1" applyAlignment="1" applyProtection="1">
      <alignment horizontal="left" vertical="center"/>
      <protection locked="0"/>
    </xf>
    <xf numFmtId="0" fontId="44" fillId="0" borderId="61" xfId="78" applyFont="1" applyBorder="1" applyAlignment="1" applyProtection="1">
      <alignment horizontal="left" vertical="center" wrapText="1"/>
      <protection locked="0"/>
    </xf>
    <xf numFmtId="0" fontId="44" fillId="0" borderId="47" xfId="78" applyFont="1" applyBorder="1" applyProtection="1">
      <alignment vertical="center"/>
      <protection locked="0"/>
    </xf>
    <xf numFmtId="0" fontId="44" fillId="0" borderId="47" xfId="78" applyFont="1" applyBorder="1" applyAlignment="1" applyProtection="1">
      <alignment vertical="center" wrapText="1"/>
      <protection locked="0"/>
    </xf>
    <xf numFmtId="0" fontId="44" fillId="0" borderId="47" xfId="78" applyFont="1" applyBorder="1" applyAlignment="1" applyProtection="1">
      <alignment horizontal="left" vertical="center" wrapText="1"/>
      <protection locked="0"/>
    </xf>
    <xf numFmtId="0" fontId="32" fillId="0" borderId="0" xfId="78" quotePrefix="1" applyFont="1">
      <alignment vertical="center"/>
    </xf>
    <xf numFmtId="0" fontId="29" fillId="0" borderId="0" xfId="97" applyFont="1" applyProtection="1">
      <protection locked="0"/>
    </xf>
    <xf numFmtId="0" fontId="29" fillId="0" borderId="11" xfId="97" applyFont="1" applyBorder="1" applyAlignment="1" applyProtection="1">
      <alignment horizontal="left" vertical="top" wrapText="1"/>
      <protection locked="0"/>
    </xf>
    <xf numFmtId="0" fontId="29" fillId="0" borderId="11" xfId="97" applyFont="1" applyBorder="1" applyAlignment="1" applyProtection="1">
      <alignment vertical="center" wrapText="1"/>
      <protection locked="0"/>
    </xf>
    <xf numFmtId="0" fontId="29" fillId="0" borderId="10" xfId="97" applyFont="1" applyBorder="1" applyAlignment="1" applyProtection="1">
      <alignment horizontal="left" vertical="top" wrapText="1"/>
      <protection locked="0"/>
    </xf>
    <xf numFmtId="0" fontId="29" fillId="0" borderId="8" xfId="97" applyFont="1" applyBorder="1" applyProtection="1">
      <protection locked="0"/>
    </xf>
    <xf numFmtId="0" fontId="29" fillId="0" borderId="7" xfId="97" applyFont="1" applyBorder="1" applyProtection="1">
      <protection locked="0"/>
    </xf>
    <xf numFmtId="0" fontId="29" fillId="0" borderId="11" xfId="97" applyFont="1" applyBorder="1" applyProtection="1">
      <protection locked="0"/>
    </xf>
    <xf numFmtId="0" fontId="29" fillId="0" borderId="10" xfId="97" applyFont="1" applyBorder="1" applyProtection="1">
      <protection locked="0"/>
    </xf>
    <xf numFmtId="0" fontId="29" fillId="0" borderId="6" xfId="97" applyFont="1" applyBorder="1" applyProtection="1">
      <protection locked="0"/>
    </xf>
    <xf numFmtId="0" fontId="29" fillId="0" borderId="17" xfId="97" applyFont="1" applyBorder="1" applyProtection="1">
      <protection locked="0"/>
    </xf>
    <xf numFmtId="0" fontId="46" fillId="0" borderId="14" xfId="97" applyFont="1" applyBorder="1" applyProtection="1">
      <protection locked="0"/>
    </xf>
    <xf numFmtId="0" fontId="46" fillId="0" borderId="13" xfId="97" applyFont="1" applyBorder="1" applyProtection="1">
      <protection locked="0"/>
    </xf>
    <xf numFmtId="0" fontId="29" fillId="0" borderId="13" xfId="97" applyFont="1" applyBorder="1" applyProtection="1">
      <protection locked="0"/>
    </xf>
    <xf numFmtId="0" fontId="46" fillId="0" borderId="15" xfId="97" applyFont="1" applyBorder="1" applyProtection="1">
      <protection locked="0"/>
    </xf>
    <xf numFmtId="0" fontId="29" fillId="0" borderId="14" xfId="97" applyFont="1" applyBorder="1" applyProtection="1">
      <protection locked="0"/>
    </xf>
    <xf numFmtId="0" fontId="29" fillId="0" borderId="15" xfId="97" applyFont="1" applyBorder="1" applyProtection="1">
      <protection locked="0"/>
    </xf>
    <xf numFmtId="0" fontId="31" fillId="0" borderId="14" xfId="97" applyFont="1" applyBorder="1" applyProtection="1">
      <protection locked="0"/>
    </xf>
    <xf numFmtId="0" fontId="31" fillId="0" borderId="13" xfId="97" applyFont="1" applyBorder="1" applyProtection="1">
      <protection locked="0"/>
    </xf>
    <xf numFmtId="0" fontId="60" fillId="0" borderId="13" xfId="97" applyFont="1" applyBorder="1" applyProtection="1">
      <protection locked="0"/>
    </xf>
    <xf numFmtId="0" fontId="82" fillId="0" borderId="0" xfId="97" applyFont="1" applyProtection="1">
      <protection locked="0"/>
    </xf>
    <xf numFmtId="0" fontId="29" fillId="4" borderId="0" xfId="97" applyFont="1" applyFill="1" applyProtection="1">
      <protection locked="0"/>
    </xf>
    <xf numFmtId="0" fontId="29" fillId="0" borderId="0" xfId="0" applyFont="1" applyAlignment="1" applyProtection="1">
      <protection locked="0"/>
    </xf>
    <xf numFmtId="0" fontId="33" fillId="0" borderId="0" xfId="0" applyFont="1" applyAlignment="1" applyProtection="1">
      <alignment horizontal="center"/>
      <protection locked="0"/>
    </xf>
    <xf numFmtId="0" fontId="29" fillId="0" borderId="0" xfId="0" applyFont="1" applyAlignment="1" applyProtection="1">
      <alignment wrapText="1"/>
      <protection locked="0"/>
    </xf>
    <xf numFmtId="0" fontId="29" fillId="0" borderId="2" xfId="0" applyFont="1" applyBorder="1" applyAlignment="1" applyProtection="1">
      <alignment horizontal="center" vertical="center" wrapText="1"/>
      <protection locked="0"/>
    </xf>
    <xf numFmtId="0" fontId="29" fillId="0" borderId="2" xfId="0" applyFont="1" applyBorder="1" applyAlignment="1" applyProtection="1">
      <alignment vertical="center" wrapText="1"/>
      <protection locked="0"/>
    </xf>
    <xf numFmtId="0" fontId="29" fillId="0" borderId="2" xfId="0" applyFont="1" applyBorder="1" applyAlignment="1" applyProtection="1">
      <alignment horizontal="center" vertical="center"/>
      <protection locked="0"/>
    </xf>
    <xf numFmtId="0" fontId="33" fillId="0" borderId="0" xfId="0" applyFont="1" applyAlignment="1" applyProtection="1">
      <protection locked="0"/>
    </xf>
    <xf numFmtId="0" fontId="31" fillId="0" borderId="101" xfId="82" applyFont="1" applyBorder="1" applyAlignment="1" applyProtection="1">
      <alignment vertical="center" wrapText="1"/>
      <protection locked="0"/>
    </xf>
    <xf numFmtId="49" fontId="31" fillId="0" borderId="179" xfId="0" applyNumberFormat="1" applyFont="1" applyBorder="1" applyAlignment="1" applyProtection="1">
      <alignment vertical="top"/>
      <protection locked="0"/>
    </xf>
    <xf numFmtId="0" fontId="54" fillId="0" borderId="83" xfId="78" applyFont="1" applyBorder="1" applyProtection="1">
      <alignment vertical="center"/>
      <protection locked="0"/>
    </xf>
    <xf numFmtId="0" fontId="67" fillId="0" borderId="0" xfId="78" applyFont="1" applyProtection="1">
      <alignment vertical="center"/>
      <protection locked="0"/>
    </xf>
    <xf numFmtId="0" fontId="85" fillId="0" borderId="0" xfId="97" applyFont="1" applyProtection="1">
      <protection locked="0"/>
    </xf>
    <xf numFmtId="0" fontId="87" fillId="36" borderId="168" xfId="98" applyFont="1" applyAlignment="1" applyProtection="1">
      <alignment vertical="center"/>
      <protection locked="0"/>
    </xf>
    <xf numFmtId="0" fontId="29" fillId="36" borderId="168" xfId="101" applyProtection="1">
      <protection locked="0"/>
    </xf>
    <xf numFmtId="0" fontId="88" fillId="36" borderId="168" xfId="98" applyFont="1" applyAlignment="1" applyProtection="1">
      <alignment vertical="center" wrapText="1"/>
      <protection locked="0"/>
    </xf>
    <xf numFmtId="0" fontId="89" fillId="36" borderId="168" xfId="98" applyFont="1" applyAlignment="1" applyProtection="1">
      <alignment vertical="center" wrapText="1"/>
      <protection locked="0"/>
    </xf>
    <xf numFmtId="0" fontId="89" fillId="36" borderId="168" xfId="98" applyFont="1" applyAlignment="1" applyProtection="1">
      <alignment horizontal="left" vertical="center" wrapText="1"/>
      <protection locked="0"/>
    </xf>
    <xf numFmtId="0" fontId="90" fillId="36" borderId="168" xfId="98" applyFont="1" applyAlignment="1" applyProtection="1">
      <alignment vertical="center" wrapText="1"/>
      <protection locked="0"/>
    </xf>
    <xf numFmtId="0" fontId="93" fillId="36" borderId="168" xfId="98" applyFont="1" applyAlignment="1" applyProtection="1">
      <alignment vertical="center"/>
      <protection locked="0"/>
    </xf>
    <xf numFmtId="0" fontId="87" fillId="36" borderId="185" xfId="98" applyFont="1" applyBorder="1" applyAlignment="1" applyProtection="1">
      <alignment vertical="center"/>
      <protection locked="0"/>
    </xf>
    <xf numFmtId="0" fontId="87" fillId="44" borderId="170" xfId="98" applyFont="1" applyFill="1" applyBorder="1" applyAlignment="1" applyProtection="1">
      <alignment horizontal="center" vertical="center"/>
      <protection locked="0"/>
    </xf>
    <xf numFmtId="0" fontId="87" fillId="44" borderId="169" xfId="98" applyFont="1" applyFill="1" applyBorder="1" applyAlignment="1" applyProtection="1">
      <alignment horizontal="center" vertical="center"/>
      <protection locked="0"/>
    </xf>
    <xf numFmtId="0" fontId="87" fillId="44" borderId="29" xfId="98" applyFont="1" applyFill="1" applyBorder="1" applyAlignment="1" applyProtection="1">
      <alignment horizontal="center" vertical="center"/>
      <protection locked="0"/>
    </xf>
    <xf numFmtId="0" fontId="87" fillId="44" borderId="48" xfId="98" applyFont="1" applyFill="1" applyBorder="1" applyAlignment="1" applyProtection="1">
      <alignment horizontal="center" vertical="center"/>
      <protection locked="0"/>
    </xf>
    <xf numFmtId="0" fontId="87" fillId="38" borderId="169" xfId="98" applyFont="1" applyFill="1" applyBorder="1" applyAlignment="1" applyProtection="1">
      <alignment horizontal="center" vertical="center"/>
      <protection locked="0"/>
    </xf>
    <xf numFmtId="0" fontId="90" fillId="38" borderId="29" xfId="98" applyFont="1" applyFill="1" applyBorder="1" applyAlignment="1" applyProtection="1">
      <alignment horizontal="center" vertical="center"/>
      <protection locked="0"/>
    </xf>
    <xf numFmtId="0" fontId="87" fillId="38" borderId="48" xfId="98" applyFont="1" applyFill="1" applyBorder="1" applyAlignment="1" applyProtection="1">
      <alignment horizontal="center" vertical="center"/>
      <protection locked="0"/>
    </xf>
    <xf numFmtId="0" fontId="90" fillId="38" borderId="169" xfId="98" applyFont="1" applyFill="1" applyBorder="1" applyAlignment="1" applyProtection="1">
      <alignment horizontal="center" vertical="center"/>
      <protection locked="0"/>
    </xf>
    <xf numFmtId="0" fontId="90" fillId="38" borderId="172" xfId="98" applyFont="1" applyFill="1" applyBorder="1" applyAlignment="1" applyProtection="1">
      <alignment horizontal="center" vertical="center"/>
      <protection locked="0"/>
    </xf>
    <xf numFmtId="57" fontId="87" fillId="36" borderId="29" xfId="98" applyNumberFormat="1" applyFont="1" applyBorder="1" applyAlignment="1" applyProtection="1">
      <alignment horizontal="center" vertical="center"/>
      <protection locked="0"/>
    </xf>
    <xf numFmtId="40" fontId="90" fillId="38" borderId="170" xfId="98" applyNumberFormat="1" applyFont="1" applyFill="1" applyBorder="1" applyAlignment="1" applyProtection="1">
      <alignment vertical="center"/>
      <protection locked="0"/>
    </xf>
    <xf numFmtId="40" fontId="90" fillId="38" borderId="1" xfId="98" applyNumberFormat="1" applyFont="1" applyFill="1" applyBorder="1" applyAlignment="1" applyProtection="1">
      <alignment vertical="center"/>
      <protection locked="0"/>
    </xf>
    <xf numFmtId="40" fontId="90" fillId="38" borderId="169" xfId="98" applyNumberFormat="1" applyFont="1" applyFill="1" applyBorder="1" applyAlignment="1" applyProtection="1">
      <alignment vertical="center"/>
      <protection locked="0"/>
    </xf>
    <xf numFmtId="40" fontId="90" fillId="38" borderId="29" xfId="98" applyNumberFormat="1" applyFont="1" applyFill="1" applyBorder="1" applyAlignment="1" applyProtection="1">
      <alignment vertical="center"/>
      <protection locked="0"/>
    </xf>
    <xf numFmtId="40" fontId="90" fillId="38" borderId="48" xfId="98" applyNumberFormat="1" applyFont="1" applyFill="1" applyBorder="1" applyAlignment="1" applyProtection="1">
      <alignment vertical="center"/>
      <protection locked="0"/>
    </xf>
    <xf numFmtId="0" fontId="87" fillId="38" borderId="59" xfId="98" applyFont="1" applyFill="1" applyBorder="1" applyAlignment="1" applyProtection="1">
      <alignment horizontal="center" vertical="center"/>
      <protection locked="0"/>
    </xf>
    <xf numFmtId="0" fontId="90" fillId="38" borderId="107" xfId="98" applyFont="1" applyFill="1" applyBorder="1" applyAlignment="1" applyProtection="1">
      <alignment horizontal="center" vertical="center"/>
      <protection locked="0"/>
    </xf>
    <xf numFmtId="0" fontId="87" fillId="38" borderId="55" xfId="98" applyFont="1" applyFill="1" applyBorder="1" applyAlignment="1" applyProtection="1">
      <alignment horizontal="center" vertical="center"/>
      <protection locked="0"/>
    </xf>
    <xf numFmtId="0" fontId="90" fillId="38" borderId="59" xfId="98" applyFont="1" applyFill="1" applyBorder="1" applyAlignment="1" applyProtection="1">
      <alignment horizontal="center" vertical="center"/>
      <protection locked="0"/>
    </xf>
    <xf numFmtId="0" fontId="87" fillId="36" borderId="89" xfId="98" applyFont="1" applyBorder="1" applyAlignment="1" applyProtection="1">
      <alignment horizontal="center" vertical="center"/>
      <protection locked="0"/>
    </xf>
    <xf numFmtId="0" fontId="87" fillId="36" borderId="79" xfId="98" applyFont="1" applyBorder="1" applyAlignment="1">
      <alignment vertical="center"/>
    </xf>
    <xf numFmtId="0" fontId="87" fillId="36" borderId="57" xfId="98" applyFont="1" applyBorder="1" applyAlignment="1">
      <alignment vertical="center"/>
    </xf>
    <xf numFmtId="0" fontId="87" fillId="36" borderId="58" xfId="98" applyFont="1" applyBorder="1" applyAlignment="1">
      <alignment vertical="center"/>
    </xf>
    <xf numFmtId="0" fontId="87" fillId="36" borderId="56" xfId="98" applyFont="1" applyBorder="1" applyAlignment="1">
      <alignment vertical="center"/>
    </xf>
    <xf numFmtId="49" fontId="87" fillId="36" borderId="89" xfId="98" applyNumberFormat="1" applyFont="1" applyBorder="1" applyAlignment="1" applyProtection="1">
      <alignment horizontal="center" vertical="center"/>
      <protection locked="0"/>
    </xf>
    <xf numFmtId="0" fontId="87" fillId="36" borderId="89" xfId="98" applyFont="1" applyBorder="1" applyAlignment="1" applyProtection="1">
      <alignment horizontal="center"/>
      <protection locked="0"/>
    </xf>
    <xf numFmtId="0" fontId="87" fillId="38" borderId="56" xfId="98" applyFont="1" applyFill="1" applyBorder="1" applyAlignment="1" applyProtection="1">
      <alignment vertical="center"/>
      <protection locked="0"/>
    </xf>
    <xf numFmtId="0" fontId="87" fillId="38" borderId="57" xfId="98" applyFont="1" applyFill="1" applyBorder="1" applyAlignment="1" applyProtection="1">
      <alignment vertical="center"/>
      <protection locked="0"/>
    </xf>
    <xf numFmtId="0" fontId="87" fillId="38" borderId="90" xfId="98" applyFont="1" applyFill="1" applyBorder="1" applyAlignment="1" applyProtection="1">
      <alignment vertical="center"/>
      <protection locked="0"/>
    </xf>
    <xf numFmtId="0" fontId="87" fillId="38" borderId="58" xfId="98" applyFont="1" applyFill="1" applyBorder="1" applyAlignment="1" applyProtection="1">
      <alignment vertical="center"/>
      <protection locked="0"/>
    </xf>
    <xf numFmtId="0" fontId="87" fillId="36" borderId="168" xfId="98" applyFont="1" applyAlignment="1" applyProtection="1">
      <alignment horizontal="center" vertical="center"/>
      <protection locked="0"/>
    </xf>
    <xf numFmtId="176" fontId="87" fillId="36" borderId="168" xfId="98" applyNumberFormat="1" applyFont="1" applyAlignment="1" applyProtection="1">
      <alignment horizontal="center" vertical="center"/>
      <protection locked="0"/>
    </xf>
    <xf numFmtId="49" fontId="33" fillId="0" borderId="168" xfId="83" applyNumberFormat="1" applyFont="1" applyBorder="1" applyAlignment="1" applyProtection="1">
      <alignment horizontal="center" vertical="center"/>
      <protection locked="0"/>
    </xf>
    <xf numFmtId="0" fontId="107" fillId="36" borderId="168" xfId="102" applyFont="1">
      <alignment vertical="center"/>
    </xf>
    <xf numFmtId="0" fontId="109" fillId="36" borderId="168" xfId="102" applyFont="1" applyAlignment="1">
      <alignment vertical="center" wrapText="1"/>
    </xf>
    <xf numFmtId="0" fontId="110" fillId="36" borderId="168" xfId="102" applyFont="1" applyAlignment="1">
      <alignment vertical="center" wrapText="1"/>
    </xf>
    <xf numFmtId="0" fontId="113" fillId="36" borderId="168" xfId="102" applyFont="1" applyAlignment="1">
      <alignment vertical="center" shrinkToFit="1"/>
    </xf>
    <xf numFmtId="0" fontId="107" fillId="36" borderId="168" xfId="102" applyFont="1" applyAlignment="1">
      <alignment vertical="center" textRotation="255" shrinkToFit="1"/>
    </xf>
    <xf numFmtId="0" fontId="107" fillId="36" borderId="185" xfId="102" applyFont="1" applyBorder="1">
      <alignment vertical="center"/>
    </xf>
    <xf numFmtId="0" fontId="107" fillId="53" borderId="170" xfId="102" applyFont="1" applyFill="1" applyBorder="1" applyAlignment="1">
      <alignment horizontal="center" vertical="center" shrinkToFit="1"/>
    </xf>
    <xf numFmtId="0" fontId="107" fillId="53" borderId="169" xfId="102" applyFont="1" applyFill="1" applyBorder="1" applyAlignment="1">
      <alignment horizontal="center" vertical="center" shrinkToFit="1"/>
    </xf>
    <xf numFmtId="0" fontId="107" fillId="53" borderId="29" xfId="102" applyFont="1" applyFill="1" applyBorder="1" applyAlignment="1">
      <alignment horizontal="center" vertical="center" shrinkToFit="1"/>
    </xf>
    <xf numFmtId="0" fontId="107" fillId="53" borderId="48" xfId="102" applyFont="1" applyFill="1" applyBorder="1" applyAlignment="1">
      <alignment horizontal="center" vertical="center" shrinkToFit="1"/>
    </xf>
    <xf numFmtId="0" fontId="107" fillId="51" borderId="169" xfId="102" applyFont="1" applyFill="1" applyBorder="1" applyAlignment="1">
      <alignment horizontal="center" vertical="center"/>
    </xf>
    <xf numFmtId="0" fontId="110" fillId="51" borderId="29" xfId="102" applyFont="1" applyFill="1" applyBorder="1" applyAlignment="1" applyProtection="1">
      <alignment horizontal="center" vertical="center" shrinkToFit="1"/>
      <protection locked="0"/>
    </xf>
    <xf numFmtId="0" fontId="107" fillId="52" borderId="48" xfId="102" applyFont="1" applyFill="1" applyBorder="1" applyAlignment="1" applyProtection="1">
      <alignment horizontal="center" vertical="center" shrinkToFit="1"/>
      <protection locked="0"/>
    </xf>
    <xf numFmtId="0" fontId="110" fillId="52" borderId="169" xfId="102" applyFont="1" applyFill="1" applyBorder="1" applyAlignment="1" applyProtection="1">
      <alignment horizontal="center" vertical="center"/>
      <protection locked="0"/>
    </xf>
    <xf numFmtId="0" fontId="110" fillId="52" borderId="172" xfId="102" applyFont="1" applyFill="1" applyBorder="1" applyAlignment="1" applyProtection="1">
      <alignment horizontal="center" vertical="center"/>
      <protection locked="0"/>
    </xf>
    <xf numFmtId="57" fontId="107" fillId="52" borderId="29" xfId="102" applyNumberFormat="1" applyFont="1" applyFill="1" applyBorder="1" applyAlignment="1" applyProtection="1">
      <alignment horizontal="center" vertical="center"/>
      <protection locked="0"/>
    </xf>
    <xf numFmtId="40" fontId="110" fillId="53" borderId="170" xfId="103" applyNumberFormat="1" applyFont="1" applyFill="1" applyBorder="1">
      <alignment vertical="center"/>
    </xf>
    <xf numFmtId="40" fontId="110" fillId="53" borderId="1" xfId="103" applyNumberFormat="1" applyFont="1" applyFill="1" applyBorder="1">
      <alignment vertical="center"/>
    </xf>
    <xf numFmtId="40" fontId="110" fillId="53" borderId="169" xfId="103" applyNumberFormat="1" applyFont="1" applyFill="1" applyBorder="1">
      <alignment vertical="center"/>
    </xf>
    <xf numFmtId="40" fontId="110" fillId="53" borderId="29" xfId="103" applyNumberFormat="1" applyFont="1" applyFill="1" applyBorder="1">
      <alignment vertical="center"/>
    </xf>
    <xf numFmtId="0" fontId="107" fillId="52" borderId="29" xfId="102" applyFont="1" applyFill="1" applyBorder="1" applyAlignment="1" applyProtection="1">
      <alignment horizontal="center" vertical="center"/>
      <protection locked="0"/>
    </xf>
    <xf numFmtId="40" fontId="110" fillId="53" borderId="48" xfId="103" applyNumberFormat="1" applyFont="1" applyFill="1" applyBorder="1">
      <alignment vertical="center"/>
    </xf>
    <xf numFmtId="0" fontId="107" fillId="51" borderId="59" xfId="102" applyFont="1" applyFill="1" applyBorder="1" applyAlignment="1">
      <alignment horizontal="center" vertical="center"/>
    </xf>
    <xf numFmtId="0" fontId="110" fillId="51" borderId="107" xfId="102" applyFont="1" applyFill="1" applyBorder="1" applyAlignment="1" applyProtection="1">
      <alignment horizontal="center" vertical="center" shrinkToFit="1"/>
      <protection locked="0"/>
    </xf>
    <xf numFmtId="0" fontId="107" fillId="52" borderId="55" xfId="102" applyFont="1" applyFill="1" applyBorder="1" applyAlignment="1" applyProtection="1">
      <alignment horizontal="center" vertical="center" shrinkToFit="1"/>
      <protection locked="0"/>
    </xf>
    <xf numFmtId="0" fontId="110" fillId="52" borderId="59" xfId="102" applyFont="1" applyFill="1" applyBorder="1" applyAlignment="1" applyProtection="1">
      <alignment horizontal="center" vertical="center"/>
      <protection locked="0"/>
    </xf>
    <xf numFmtId="0" fontId="110" fillId="52" borderId="86" xfId="102" applyFont="1" applyFill="1" applyBorder="1" applyAlignment="1" applyProtection="1">
      <alignment horizontal="center" vertical="center"/>
      <protection locked="0"/>
    </xf>
    <xf numFmtId="0" fontId="107" fillId="52" borderId="107" xfId="102" applyFont="1" applyFill="1" applyBorder="1" applyAlignment="1" applyProtection="1">
      <alignment horizontal="center" vertical="center"/>
      <protection locked="0"/>
    </xf>
    <xf numFmtId="0" fontId="107" fillId="36" borderId="185" xfId="102" applyFont="1" applyBorder="1" applyAlignment="1">
      <alignment horizontal="center" vertical="center"/>
    </xf>
    <xf numFmtId="0" fontId="107" fillId="36" borderId="100" xfId="102" applyFont="1" applyBorder="1" applyAlignment="1">
      <alignment horizontal="center" vertical="center"/>
    </xf>
    <xf numFmtId="0" fontId="107" fillId="36" borderId="193" xfId="102" applyFont="1" applyBorder="1" applyAlignment="1">
      <alignment horizontal="center" vertical="center"/>
    </xf>
    <xf numFmtId="0" fontId="107" fillId="36" borderId="61" xfId="102" applyFont="1" applyBorder="1" applyAlignment="1">
      <alignment horizontal="center" vertical="center"/>
    </xf>
    <xf numFmtId="0" fontId="107" fillId="36" borderId="194" xfId="102" applyFont="1" applyBorder="1" applyAlignment="1">
      <alignment horizontal="center" vertical="center"/>
    </xf>
    <xf numFmtId="0" fontId="107" fillId="36" borderId="79" xfId="102" applyFont="1" applyBorder="1" applyAlignment="1">
      <alignment vertical="center" shrinkToFit="1"/>
    </xf>
    <xf numFmtId="0" fontId="107" fillId="36" borderId="57" xfId="102" applyFont="1" applyBorder="1" applyAlignment="1">
      <alignment vertical="center" shrinkToFit="1"/>
    </xf>
    <xf numFmtId="0" fontId="107" fillId="36" borderId="58" xfId="102" applyFont="1" applyBorder="1" applyAlignment="1">
      <alignment vertical="center" shrinkToFit="1"/>
    </xf>
    <xf numFmtId="0" fontId="107" fillId="36" borderId="56" xfId="102" applyFont="1" applyBorder="1" applyAlignment="1">
      <alignment vertical="center" shrinkToFit="1"/>
    </xf>
    <xf numFmtId="0" fontId="107" fillId="46" borderId="89" xfId="102" applyFont="1" applyFill="1" applyBorder="1" applyAlignment="1">
      <alignment horizontal="center" vertical="center" shrinkToFit="1"/>
    </xf>
    <xf numFmtId="0" fontId="107" fillId="46" borderId="56" xfId="102" applyFont="1" applyFill="1" applyBorder="1">
      <alignment vertical="center"/>
    </xf>
    <xf numFmtId="0" fontId="107" fillId="46" borderId="57" xfId="102" applyFont="1" applyFill="1" applyBorder="1">
      <alignment vertical="center"/>
    </xf>
    <xf numFmtId="0" fontId="107" fillId="46" borderId="90" xfId="102" applyFont="1" applyFill="1" applyBorder="1">
      <alignment vertical="center"/>
    </xf>
    <xf numFmtId="0" fontId="107" fillId="46" borderId="58" xfId="102" applyFont="1" applyFill="1" applyBorder="1">
      <alignment vertical="center"/>
    </xf>
    <xf numFmtId="0" fontId="107" fillId="36" borderId="168" xfId="102" applyFont="1" applyAlignment="1">
      <alignment horizontal="center" vertical="center" shrinkToFit="1"/>
    </xf>
    <xf numFmtId="176" fontId="107" fillId="36" borderId="168" xfId="102" applyNumberFormat="1" applyFont="1" applyAlignment="1">
      <alignment horizontal="center" vertical="center"/>
    </xf>
    <xf numFmtId="0" fontId="107" fillId="36" borderId="168" xfId="102" applyFont="1" applyAlignment="1">
      <alignment horizontal="center" vertical="center"/>
    </xf>
    <xf numFmtId="0" fontId="31" fillId="0" borderId="113" xfId="0" applyFont="1" applyBorder="1" applyProtection="1">
      <alignment vertical="center"/>
      <protection locked="0"/>
    </xf>
    <xf numFmtId="0" fontId="31" fillId="0" borderId="21" xfId="82" applyFont="1" applyBorder="1" applyAlignment="1" applyProtection="1">
      <alignment horizontal="center" vertical="center"/>
      <protection locked="0"/>
    </xf>
    <xf numFmtId="0" fontId="31" fillId="0" borderId="1" xfId="82" applyFont="1" applyBorder="1" applyAlignment="1" applyProtection="1">
      <alignment horizontal="center" vertical="center"/>
      <protection locked="0"/>
    </xf>
    <xf numFmtId="0" fontId="31" fillId="0" borderId="97" xfId="82" applyFont="1" applyBorder="1" applyAlignment="1" applyProtection="1">
      <alignment horizontal="center" vertical="center"/>
      <protection locked="0"/>
    </xf>
    <xf numFmtId="0" fontId="31" fillId="0" borderId="91" xfId="82" applyFont="1" applyBorder="1" applyAlignment="1" applyProtection="1">
      <alignment horizontal="center" vertical="center"/>
      <protection locked="0"/>
    </xf>
    <xf numFmtId="0" fontId="31" fillId="0" borderId="82" xfId="82" applyFont="1" applyBorder="1" applyAlignment="1" applyProtection="1">
      <alignment horizontal="center" vertical="center"/>
      <protection locked="0"/>
    </xf>
    <xf numFmtId="0" fontId="31" fillId="0" borderId="9" xfId="82" applyFont="1" applyBorder="1" applyAlignment="1" applyProtection="1">
      <alignment horizontal="center" vertical="center"/>
      <protection locked="0"/>
    </xf>
    <xf numFmtId="0" fontId="31" fillId="0" borderId="192" xfId="82" applyFont="1" applyBorder="1" applyAlignment="1" applyProtection="1">
      <alignment horizontal="center" vertical="center"/>
      <protection locked="0"/>
    </xf>
    <xf numFmtId="0" fontId="31" fillId="0" borderId="168" xfId="0" applyFont="1" applyBorder="1" applyProtection="1">
      <alignment vertical="center"/>
      <protection locked="0"/>
    </xf>
    <xf numFmtId="0" fontId="58" fillId="0" borderId="109" xfId="89" applyFont="1" applyFill="1" applyBorder="1" applyAlignment="1" applyProtection="1">
      <alignment horizontal="left" vertical="center"/>
      <protection locked="0"/>
    </xf>
    <xf numFmtId="0" fontId="58" fillId="0" borderId="109" xfId="89" applyFont="1" applyFill="1" applyBorder="1" applyAlignment="1" applyProtection="1">
      <alignment vertical="center"/>
      <protection locked="0"/>
    </xf>
    <xf numFmtId="0" fontId="50" fillId="0" borderId="168" xfId="89" applyFont="1" applyFill="1" applyBorder="1" applyAlignment="1" applyProtection="1">
      <alignment horizontal="center"/>
      <protection locked="0"/>
    </xf>
    <xf numFmtId="0" fontId="58" fillId="0" borderId="168" xfId="89" applyFont="1" applyFill="1" applyBorder="1" applyAlignment="1" applyProtection="1">
      <alignment vertical="center"/>
      <protection locked="0"/>
    </xf>
    <xf numFmtId="0" fontId="31" fillId="0" borderId="189" xfId="0" applyFont="1" applyBorder="1" applyProtection="1">
      <alignment vertical="center"/>
      <protection locked="0"/>
    </xf>
    <xf numFmtId="0" fontId="31" fillId="0" borderId="176" xfId="0" applyFont="1" applyBorder="1" applyProtection="1">
      <alignment vertical="center"/>
      <protection locked="0"/>
    </xf>
    <xf numFmtId="0" fontId="31" fillId="0" borderId="196" xfId="0" applyFont="1" applyBorder="1" applyProtection="1">
      <alignment vertical="center"/>
      <protection locked="0"/>
    </xf>
    <xf numFmtId="0" fontId="31" fillId="0" borderId="21" xfId="0" applyFont="1" applyBorder="1" applyAlignment="1" applyProtection="1">
      <alignment horizontal="center" vertical="center"/>
      <protection locked="0"/>
    </xf>
    <xf numFmtId="0" fontId="31" fillId="0" borderId="192" xfId="82" applyFont="1" applyBorder="1" applyAlignment="1" applyProtection="1">
      <alignment horizontal="center" vertical="center" wrapText="1"/>
      <protection locked="0"/>
    </xf>
    <xf numFmtId="0" fontId="31" fillId="0" borderId="97" xfId="82" applyFont="1" applyBorder="1" applyAlignment="1" applyProtection="1">
      <alignment horizontal="center" vertical="center" wrapText="1"/>
      <protection locked="0"/>
    </xf>
    <xf numFmtId="0" fontId="31" fillId="0" borderId="81" xfId="0" applyFont="1" applyBorder="1" applyAlignment="1" applyProtection="1">
      <alignment horizontal="center" vertical="center"/>
      <protection locked="0"/>
    </xf>
    <xf numFmtId="0" fontId="31" fillId="0" borderId="82" xfId="82" applyFont="1" applyBorder="1" applyAlignment="1" applyProtection="1">
      <alignment vertical="center" shrinkToFit="1"/>
      <protection locked="0"/>
    </xf>
    <xf numFmtId="0" fontId="126" fillId="0" borderId="9" xfId="82" applyFont="1" applyBorder="1" applyAlignment="1" applyProtection="1">
      <alignment vertical="center" wrapText="1" shrinkToFit="1"/>
      <protection locked="0"/>
    </xf>
    <xf numFmtId="0" fontId="126" fillId="0" borderId="21" xfId="0" applyFont="1" applyBorder="1" applyAlignment="1" applyProtection="1">
      <alignment vertical="center" wrapText="1"/>
      <protection locked="0"/>
    </xf>
    <xf numFmtId="0" fontId="126" fillId="0" borderId="9" xfId="0" applyFont="1" applyBorder="1" applyAlignment="1" applyProtection="1">
      <alignment vertical="center" wrapText="1"/>
      <protection locked="0"/>
    </xf>
    <xf numFmtId="0" fontId="31" fillId="0" borderId="195" xfId="82" applyFont="1" applyBorder="1" applyAlignment="1" applyProtection="1">
      <alignment vertical="center" wrapText="1"/>
      <protection locked="0"/>
    </xf>
    <xf numFmtId="0" fontId="31" fillId="0" borderId="82" xfId="82" applyFont="1" applyBorder="1" applyAlignment="1" applyProtection="1">
      <alignment horizontal="center" vertical="center" wrapText="1"/>
      <protection locked="0"/>
    </xf>
    <xf numFmtId="49" fontId="53" fillId="0" borderId="0" xfId="83" applyNumberFormat="1" applyFont="1" applyAlignment="1" applyProtection="1">
      <alignment vertical="center"/>
      <protection locked="0"/>
    </xf>
    <xf numFmtId="0" fontId="126" fillId="0" borderId="82" xfId="82" applyFont="1" applyBorder="1" applyAlignment="1" applyProtection="1">
      <alignment vertical="center" wrapText="1"/>
      <protection locked="0"/>
    </xf>
    <xf numFmtId="0" fontId="31" fillId="0" borderId="82" xfId="89" applyFont="1" applyFill="1" applyBorder="1" applyAlignment="1" applyProtection="1">
      <alignment horizontal="center" vertical="center"/>
      <protection locked="0"/>
    </xf>
    <xf numFmtId="0" fontId="31" fillId="0" borderId="82" xfId="0" applyFont="1" applyBorder="1" applyAlignment="1" applyProtection="1">
      <alignment horizontal="center" vertical="center"/>
      <protection locked="0"/>
    </xf>
    <xf numFmtId="0" fontId="31" fillId="0" borderId="1" xfId="89" applyFont="1" applyFill="1" applyBorder="1" applyAlignment="1" applyProtection="1">
      <alignment horizontal="center" vertical="center"/>
      <protection locked="0"/>
    </xf>
    <xf numFmtId="0" fontId="29" fillId="0" borderId="0" xfId="82" applyFont="1" applyAlignment="1" applyProtection="1">
      <alignment horizontal="center" vertical="center"/>
      <protection locked="0"/>
    </xf>
    <xf numFmtId="0" fontId="33" fillId="0" borderId="0" xfId="82" applyFont="1" applyAlignment="1" applyProtection="1">
      <alignment horizontal="center" vertical="center"/>
      <protection locked="0"/>
    </xf>
    <xf numFmtId="0" fontId="31" fillId="37" borderId="21" xfId="82" applyFont="1" applyFill="1" applyBorder="1" applyAlignment="1" applyProtection="1">
      <alignment horizontal="center" vertical="center"/>
      <protection locked="0"/>
    </xf>
    <xf numFmtId="0" fontId="31" fillId="37" borderId="17" xfId="82" applyFont="1" applyFill="1" applyBorder="1" applyAlignment="1" applyProtection="1">
      <alignment horizontal="center" vertical="center"/>
      <protection locked="0"/>
    </xf>
    <xf numFmtId="0" fontId="31" fillId="0" borderId="21" xfId="0" applyFont="1" applyBorder="1" applyAlignment="1" applyProtection="1">
      <alignment horizontal="left" vertical="center" shrinkToFit="1"/>
      <protection locked="0"/>
    </xf>
    <xf numFmtId="0" fontId="31" fillId="0" borderId="1" xfId="0" applyFont="1" applyBorder="1" applyAlignment="1" applyProtection="1">
      <alignment horizontal="left" vertical="center" shrinkToFit="1"/>
      <protection locked="0"/>
    </xf>
    <xf numFmtId="0" fontId="31" fillId="0" borderId="82" xfId="0" applyFont="1" applyBorder="1" applyAlignment="1" applyProtection="1">
      <alignment horizontal="center" vertical="center" shrinkToFit="1"/>
      <protection locked="0"/>
    </xf>
    <xf numFmtId="0" fontId="31" fillId="0" borderId="195" xfId="82" applyFont="1" applyBorder="1" applyAlignment="1" applyProtection="1">
      <alignment horizontal="center" vertical="center"/>
      <protection locked="0"/>
    </xf>
    <xf numFmtId="0" fontId="31" fillId="0" borderId="96" xfId="0" applyFont="1" applyBorder="1" applyProtection="1">
      <alignment vertical="center"/>
      <protection locked="0"/>
    </xf>
    <xf numFmtId="0" fontId="31" fillId="0" borderId="167" xfId="0" applyFont="1" applyBorder="1" applyProtection="1">
      <alignment vertical="center"/>
      <protection locked="0"/>
    </xf>
    <xf numFmtId="0" fontId="29" fillId="0" borderId="153" xfId="82" applyFont="1" applyBorder="1" applyAlignment="1">
      <alignment horizontal="center" vertical="center" shrinkToFit="1"/>
    </xf>
    <xf numFmtId="0" fontId="58" fillId="0" borderId="175" xfId="89" applyFont="1" applyFill="1" applyBorder="1" applyAlignment="1" applyProtection="1">
      <alignment horizontal="left" vertical="center"/>
      <protection locked="0"/>
    </xf>
    <xf numFmtId="0" fontId="58" fillId="0" borderId="178" xfId="89" applyFont="1" applyFill="1" applyBorder="1" applyAlignment="1" applyProtection="1">
      <alignment vertical="center"/>
      <protection locked="0"/>
    </xf>
    <xf numFmtId="0" fontId="126" fillId="0" borderId="82" xfId="0" applyFont="1" applyBorder="1" applyAlignment="1" applyProtection="1">
      <alignment vertical="center" wrapText="1"/>
      <protection locked="0"/>
    </xf>
    <xf numFmtId="0" fontId="31" fillId="0" borderId="91" xfId="0" applyFont="1" applyBorder="1" applyAlignment="1" applyProtection="1">
      <alignment horizontal="left" vertical="center" shrinkToFit="1"/>
      <protection locked="0"/>
    </xf>
    <xf numFmtId="0" fontId="31" fillId="0" borderId="9" xfId="0" applyFont="1" applyBorder="1" applyAlignment="1" applyProtection="1">
      <alignment horizontal="center" vertical="center" shrinkToFit="1"/>
      <protection locked="0"/>
    </xf>
    <xf numFmtId="0" fontId="86" fillId="38" borderId="168" xfId="98" applyFont="1" applyFill="1" applyAlignment="1" applyProtection="1">
      <alignment vertical="center"/>
      <protection locked="0"/>
    </xf>
    <xf numFmtId="0" fontId="130" fillId="38" borderId="168" xfId="98" applyFont="1" applyFill="1" applyAlignment="1" applyProtection="1">
      <alignment vertical="center"/>
      <protection locked="0"/>
    </xf>
    <xf numFmtId="0" fontId="131" fillId="38" borderId="168" xfId="98" applyFont="1" applyFill="1" applyAlignment="1" applyProtection="1">
      <alignment vertical="center"/>
      <protection locked="0"/>
    </xf>
    <xf numFmtId="0" fontId="86" fillId="38" borderId="187" xfId="98" applyFont="1" applyFill="1" applyBorder="1" applyAlignment="1" applyProtection="1">
      <alignment vertical="center"/>
      <protection locked="0"/>
    </xf>
    <xf numFmtId="0" fontId="86" fillId="38" borderId="98" xfId="98" applyFont="1" applyFill="1" applyBorder="1" applyAlignment="1" applyProtection="1">
      <alignment vertical="center"/>
      <protection locked="0"/>
    </xf>
    <xf numFmtId="0" fontId="132" fillId="38" borderId="168" xfId="98" applyFont="1" applyFill="1" applyAlignment="1" applyProtection="1">
      <alignment vertical="center"/>
      <protection locked="0"/>
    </xf>
    <xf numFmtId="0" fontId="134" fillId="38" borderId="168" xfId="98" applyFont="1" applyFill="1" applyAlignment="1" applyProtection="1">
      <alignment horizontal="left" vertical="top"/>
      <protection locked="0"/>
    </xf>
    <xf numFmtId="0" fontId="135" fillId="38" borderId="168" xfId="98" applyFont="1" applyFill="1" applyAlignment="1" applyProtection="1">
      <alignment vertical="top"/>
      <protection locked="0"/>
    </xf>
    <xf numFmtId="0" fontId="135" fillId="38" borderId="168" xfId="98" applyFont="1" applyFill="1" applyAlignment="1" applyProtection="1">
      <alignment horizontal="left" vertical="top"/>
      <protection locked="0"/>
    </xf>
    <xf numFmtId="0" fontId="136" fillId="38" borderId="168" xfId="98" applyFont="1" applyFill="1" applyAlignment="1" applyProtection="1">
      <alignment vertical="top"/>
      <protection locked="0"/>
    </xf>
    <xf numFmtId="0" fontId="137" fillId="38" borderId="168" xfId="98" applyFont="1" applyFill="1" applyAlignment="1" applyProtection="1">
      <alignment vertical="top" wrapText="1"/>
      <protection locked="0"/>
    </xf>
    <xf numFmtId="0" fontId="137" fillId="38" borderId="168" xfId="98" applyFont="1" applyFill="1" applyAlignment="1" applyProtection="1">
      <alignment horizontal="left" vertical="top"/>
      <protection locked="0"/>
    </xf>
    <xf numFmtId="0" fontId="64" fillId="38" borderId="168" xfId="98" applyFont="1" applyFill="1" applyAlignment="1" applyProtection="1">
      <alignment vertical="top"/>
      <protection locked="0"/>
    </xf>
    <xf numFmtId="0" fontId="132" fillId="38" borderId="168" xfId="98" applyFont="1" applyFill="1" applyAlignment="1" applyProtection="1">
      <alignment vertical="top"/>
      <protection locked="0"/>
    </xf>
    <xf numFmtId="0" fontId="86" fillId="38" borderId="168" xfId="98" applyFont="1" applyFill="1" applyAlignment="1" applyProtection="1">
      <alignment horizontal="left" vertical="center"/>
      <protection locked="0"/>
    </xf>
    <xf numFmtId="0" fontId="31" fillId="0" borderId="91" xfId="0" applyFont="1" applyBorder="1" applyAlignment="1" applyProtection="1">
      <alignment horizontal="center" vertical="center"/>
      <protection locked="0"/>
    </xf>
    <xf numFmtId="0" fontId="129" fillId="0" borderId="9" xfId="0" applyFont="1" applyBorder="1" applyAlignment="1" applyProtection="1">
      <alignment vertical="center" wrapText="1"/>
      <protection locked="0"/>
    </xf>
    <xf numFmtId="0" fontId="61" fillId="0" borderId="82" xfId="82" applyFont="1" applyBorder="1" applyAlignment="1" applyProtection="1">
      <alignment horizontal="center" vertical="center"/>
      <protection locked="0"/>
    </xf>
    <xf numFmtId="0" fontId="70" fillId="0" borderId="0" xfId="85" applyFont="1" applyProtection="1">
      <alignment vertical="center"/>
      <protection locked="0"/>
    </xf>
    <xf numFmtId="49" fontId="31" fillId="4" borderId="14" xfId="1" applyNumberFormat="1" applyFont="1" applyFill="1" applyBorder="1" applyAlignment="1" applyProtection="1">
      <alignment horizontal="center" vertical="center"/>
      <protection locked="0"/>
    </xf>
    <xf numFmtId="49" fontId="31" fillId="4" borderId="5" xfId="1" applyNumberFormat="1" applyFont="1" applyFill="1" applyBorder="1" applyProtection="1">
      <alignment vertical="center"/>
      <protection locked="0"/>
    </xf>
    <xf numFmtId="49" fontId="31" fillId="4" borderId="4" xfId="1" applyNumberFormat="1" applyFont="1" applyFill="1" applyBorder="1" applyProtection="1">
      <alignment vertical="center"/>
      <protection locked="0"/>
    </xf>
    <xf numFmtId="49" fontId="31" fillId="4" borderId="4" xfId="1" applyNumberFormat="1" applyFont="1" applyFill="1" applyBorder="1" applyAlignment="1" applyProtection="1">
      <alignment vertical="center" shrinkToFit="1"/>
      <protection locked="0"/>
    </xf>
    <xf numFmtId="49" fontId="31" fillId="4" borderId="3" xfId="1" applyNumberFormat="1" applyFont="1" applyFill="1" applyBorder="1" applyAlignment="1" applyProtection="1">
      <alignment vertical="center" shrinkToFit="1"/>
      <protection locked="0"/>
    </xf>
    <xf numFmtId="0" fontId="32" fillId="0" borderId="179" xfId="78" applyFont="1" applyBorder="1" applyProtection="1">
      <alignment vertical="center"/>
      <protection locked="0"/>
    </xf>
    <xf numFmtId="0" fontId="32" fillId="0" borderId="86" xfId="78" applyFont="1" applyBorder="1" applyAlignment="1" applyProtection="1">
      <alignment horizontal="left" vertical="center" wrapText="1"/>
      <protection locked="0"/>
    </xf>
    <xf numFmtId="49" fontId="60" fillId="3" borderId="169" xfId="1" applyNumberFormat="1" applyFont="1" applyFill="1" applyBorder="1" applyAlignment="1" applyProtection="1">
      <alignment vertical="center" wrapText="1" shrinkToFit="1"/>
      <protection locked="0"/>
    </xf>
    <xf numFmtId="49" fontId="60" fillId="3" borderId="170" xfId="1" applyNumberFormat="1" applyFont="1" applyFill="1" applyBorder="1" applyAlignment="1" applyProtection="1">
      <alignment vertical="center" wrapText="1" shrinkToFit="1"/>
      <protection locked="0"/>
    </xf>
    <xf numFmtId="0" fontId="31" fillId="0" borderId="172" xfId="82" applyFont="1" applyBorder="1" applyAlignment="1">
      <alignment horizontal="center" vertical="center" shrinkToFit="1"/>
    </xf>
    <xf numFmtId="0" fontId="31" fillId="0" borderId="171" xfId="82" applyFont="1" applyBorder="1" applyAlignment="1">
      <alignment horizontal="center" vertical="center" shrinkToFit="1"/>
    </xf>
    <xf numFmtId="0" fontId="31" fillId="0" borderId="170" xfId="82" applyFont="1" applyBorder="1" applyAlignment="1">
      <alignment horizontal="center" vertical="center" shrinkToFit="1"/>
    </xf>
    <xf numFmtId="0" fontId="31" fillId="0" borderId="112" xfId="0" applyFont="1" applyBorder="1" applyAlignment="1" applyProtection="1">
      <alignment vertical="center" wrapText="1"/>
      <protection locked="0"/>
    </xf>
    <xf numFmtId="0" fontId="31" fillId="0" borderId="189" xfId="0" applyFont="1" applyBorder="1" applyProtection="1">
      <alignment vertical="center"/>
      <protection locked="0"/>
    </xf>
    <xf numFmtId="0" fontId="31" fillId="0" borderId="113" xfId="0" applyFont="1" applyBorder="1" applyProtection="1">
      <alignment vertical="center"/>
      <protection locked="0"/>
    </xf>
    <xf numFmtId="0" fontId="56" fillId="0" borderId="91" xfId="89" applyFont="1" applyFill="1" applyBorder="1" applyAlignment="1" applyProtection="1">
      <alignment horizontal="center" vertical="center" wrapText="1" shrinkToFit="1"/>
      <protection locked="0"/>
    </xf>
    <xf numFmtId="0" fontId="31" fillId="0" borderId="21" xfId="82" applyFont="1" applyBorder="1" applyAlignment="1" applyProtection="1">
      <alignment horizontal="center" vertical="center" textRotation="255" wrapText="1"/>
      <protection locked="0"/>
    </xf>
    <xf numFmtId="0" fontId="31" fillId="0" borderId="9" xfId="82" applyFont="1" applyBorder="1" applyAlignment="1" applyProtection="1">
      <alignment horizontal="center" vertical="center" textRotation="255" wrapText="1"/>
      <protection locked="0"/>
    </xf>
    <xf numFmtId="0" fontId="31" fillId="0" borderId="1" xfId="82" applyFont="1" applyBorder="1" applyAlignment="1" applyProtection="1">
      <alignment horizontal="center" vertical="center" textRotation="255" wrapText="1"/>
      <protection locked="0"/>
    </xf>
    <xf numFmtId="0" fontId="31" fillId="0" borderId="112" xfId="0" applyFont="1" applyBorder="1" applyAlignment="1" applyProtection="1">
      <alignment horizontal="left" vertical="center" wrapText="1"/>
      <protection locked="0"/>
    </xf>
    <xf numFmtId="0" fontId="31" fillId="0" borderId="189" xfId="0" applyFont="1" applyBorder="1" applyAlignment="1" applyProtection="1">
      <alignment horizontal="left" vertical="center" wrapText="1"/>
      <protection locked="0"/>
    </xf>
    <xf numFmtId="0" fontId="31" fillId="0" borderId="113" xfId="0" applyFont="1" applyBorder="1" applyAlignment="1" applyProtection="1">
      <alignment horizontal="left" vertical="center" wrapText="1"/>
      <protection locked="0"/>
    </xf>
    <xf numFmtId="0" fontId="31" fillId="4" borderId="168" xfId="82" applyFont="1" applyFill="1" applyBorder="1" applyAlignment="1" applyProtection="1">
      <alignment horizontal="left" vertical="center"/>
      <protection locked="0"/>
    </xf>
    <xf numFmtId="0" fontId="31" fillId="0" borderId="108" xfId="0" applyFont="1" applyBorder="1" applyProtection="1">
      <alignment vertical="center"/>
      <protection locked="0"/>
    </xf>
    <xf numFmtId="0" fontId="31" fillId="0" borderId="114" xfId="0" applyFont="1" applyBorder="1" applyProtection="1">
      <alignment vertical="center"/>
      <protection locked="0"/>
    </xf>
    <xf numFmtId="0" fontId="50" fillId="0" borderId="82" xfId="89" applyFont="1" applyFill="1" applyBorder="1" applyAlignment="1" applyProtection="1">
      <alignment horizontal="center" vertical="center"/>
      <protection locked="0"/>
    </xf>
    <xf numFmtId="0" fontId="55" fillId="0" borderId="108" xfId="89" applyFont="1" applyFill="1" applyBorder="1" applyAlignment="1" applyProtection="1">
      <alignment horizontal="center" vertical="center"/>
      <protection locked="0"/>
    </xf>
    <xf numFmtId="0" fontId="55" fillId="0" borderId="114" xfId="89" applyFont="1" applyFill="1" applyBorder="1" applyAlignment="1" applyProtection="1">
      <alignment horizontal="center" vertical="center"/>
      <protection locked="0"/>
    </xf>
    <xf numFmtId="0" fontId="55" fillId="0" borderId="109" xfId="89" applyFont="1" applyFill="1" applyBorder="1" applyAlignment="1" applyProtection="1">
      <alignment horizontal="center" vertical="center"/>
      <protection locked="0"/>
    </xf>
    <xf numFmtId="0" fontId="50" fillId="0" borderId="108" xfId="89" applyFont="1" applyFill="1" applyBorder="1" applyAlignment="1" applyProtection="1">
      <alignment horizontal="center" vertical="center"/>
      <protection locked="0"/>
    </xf>
    <xf numFmtId="0" fontId="50" fillId="0" borderId="114" xfId="89" applyFont="1" applyFill="1" applyBorder="1" applyAlignment="1" applyProtection="1">
      <alignment horizontal="center" vertical="center"/>
      <protection locked="0"/>
    </xf>
    <xf numFmtId="0" fontId="50" fillId="0" borderId="109" xfId="89" applyFont="1" applyFill="1" applyBorder="1" applyAlignment="1" applyProtection="1">
      <alignment horizontal="center" vertical="center"/>
      <protection locked="0"/>
    </xf>
    <xf numFmtId="0" fontId="31" fillId="0" borderId="108" xfId="0" applyFont="1" applyBorder="1" applyAlignment="1" applyProtection="1">
      <alignment horizontal="left" vertical="center" wrapText="1"/>
      <protection locked="0"/>
    </xf>
    <xf numFmtId="0" fontId="31" fillId="0" borderId="114" xfId="0" applyFont="1" applyBorder="1" applyAlignment="1" applyProtection="1">
      <alignment horizontal="left" vertical="center" wrapText="1"/>
      <protection locked="0"/>
    </xf>
    <xf numFmtId="0" fontId="31" fillId="0" borderId="109" xfId="0" applyFont="1" applyBorder="1" applyAlignment="1" applyProtection="1">
      <alignment horizontal="left" vertical="center" wrapText="1"/>
      <protection locked="0"/>
    </xf>
    <xf numFmtId="0" fontId="31" fillId="4" borderId="176" xfId="82" applyFont="1" applyFill="1" applyBorder="1" applyAlignment="1" applyProtection="1">
      <alignment horizontal="left" vertical="center"/>
      <protection locked="0"/>
    </xf>
    <xf numFmtId="0" fontId="31" fillId="0" borderId="151" xfId="82" applyFont="1" applyBorder="1" applyAlignment="1" applyProtection="1">
      <alignment horizontal="center" vertical="center" textRotation="255" wrapText="1"/>
      <protection locked="0"/>
    </xf>
    <xf numFmtId="0" fontId="31" fillId="0" borderId="9" xfId="82" applyFont="1" applyBorder="1" applyAlignment="1" applyProtection="1">
      <alignment horizontal="center" vertical="center" textRotation="255"/>
      <protection locked="0"/>
    </xf>
    <xf numFmtId="0" fontId="31" fillId="0" borderId="1" xfId="82" applyFont="1" applyBorder="1" applyAlignment="1" applyProtection="1">
      <alignment horizontal="center" vertical="center" textRotation="255"/>
      <protection locked="0"/>
    </xf>
    <xf numFmtId="0" fontId="31" fillId="0" borderId="108" xfId="82" applyFont="1" applyBorder="1" applyAlignment="1" applyProtection="1">
      <alignment vertical="center" wrapText="1"/>
      <protection locked="0"/>
    </xf>
    <xf numFmtId="0" fontId="31" fillId="0" borderId="114" xfId="82" applyFont="1" applyBorder="1" applyAlignment="1" applyProtection="1">
      <alignment vertical="center" wrapText="1"/>
      <protection locked="0"/>
    </xf>
    <xf numFmtId="0" fontId="31" fillId="0" borderId="109" xfId="82" applyFont="1" applyBorder="1" applyAlignment="1" applyProtection="1">
      <alignment vertical="center" wrapText="1"/>
      <protection locked="0"/>
    </xf>
    <xf numFmtId="0" fontId="31" fillId="0" borderId="197" xfId="82" applyFont="1" applyBorder="1" applyAlignment="1" applyProtection="1">
      <alignment vertical="center" wrapText="1"/>
      <protection locked="0"/>
    </xf>
    <xf numFmtId="0" fontId="31" fillId="0" borderId="179" xfId="82" applyFont="1" applyBorder="1" applyAlignment="1" applyProtection="1">
      <alignment vertical="center" wrapText="1"/>
      <protection locked="0"/>
    </xf>
    <xf numFmtId="0" fontId="31" fillId="0" borderId="168" xfId="82" applyFont="1" applyBorder="1" applyAlignment="1" applyProtection="1">
      <alignment vertical="center" wrapText="1"/>
      <protection locked="0"/>
    </xf>
    <xf numFmtId="0" fontId="31" fillId="0" borderId="152" xfId="82" applyFont="1" applyBorder="1" applyAlignment="1" applyProtection="1">
      <alignment vertical="center" wrapText="1"/>
      <protection locked="0"/>
    </xf>
    <xf numFmtId="0" fontId="31" fillId="0" borderId="102" xfId="82" applyFont="1" applyBorder="1" applyAlignment="1" applyProtection="1">
      <alignment vertical="center" wrapText="1"/>
      <protection locked="0"/>
    </xf>
    <xf numFmtId="0" fontId="31" fillId="0" borderId="152" xfId="0" applyFont="1" applyBorder="1" applyAlignment="1" applyProtection="1">
      <alignment vertical="center" wrapText="1"/>
      <protection locked="0"/>
    </xf>
    <xf numFmtId="0" fontId="31" fillId="0" borderId="102" xfId="0" applyFont="1" applyBorder="1" applyAlignment="1" applyProtection="1">
      <alignment vertical="center" wrapText="1"/>
      <protection locked="0"/>
    </xf>
    <xf numFmtId="0" fontId="31" fillId="0" borderId="167" xfId="0" applyFont="1" applyBorder="1" applyAlignment="1" applyProtection="1">
      <alignment vertical="center" wrapText="1"/>
      <protection locked="0"/>
    </xf>
    <xf numFmtId="0" fontId="54" fillId="0" borderId="81" xfId="82" applyFont="1" applyBorder="1" applyAlignment="1" applyProtection="1">
      <alignment horizontal="center" vertical="center" shrinkToFit="1"/>
      <protection locked="0"/>
    </xf>
    <xf numFmtId="0" fontId="125" fillId="0" borderId="1" xfId="89" applyFont="1" applyFill="1" applyBorder="1" applyAlignment="1" applyProtection="1">
      <alignment horizontal="center" vertical="center" wrapText="1" shrinkToFit="1"/>
      <protection locked="0"/>
    </xf>
    <xf numFmtId="0" fontId="31" fillId="0" borderId="152" xfId="0" applyFont="1" applyBorder="1" applyProtection="1">
      <alignment vertical="center"/>
      <protection locked="0"/>
    </xf>
    <xf numFmtId="0" fontId="31" fillId="0" borderId="102" xfId="0" applyFont="1" applyBorder="1" applyProtection="1">
      <alignment vertical="center"/>
      <protection locked="0"/>
    </xf>
    <xf numFmtId="0" fontId="125" fillId="0" borderId="152" xfId="89" applyFont="1" applyFill="1" applyBorder="1" applyAlignment="1" applyProtection="1">
      <alignment horizontal="center" vertical="center" wrapText="1"/>
      <protection locked="0"/>
    </xf>
    <xf numFmtId="0" fontId="125" fillId="0" borderId="102" xfId="89" applyFont="1" applyFill="1" applyBorder="1" applyAlignment="1" applyProtection="1">
      <alignment horizontal="center" vertical="center" wrapText="1"/>
      <protection locked="0"/>
    </xf>
    <xf numFmtId="0" fontId="125" fillId="0" borderId="167" xfId="89" applyFont="1" applyFill="1" applyBorder="1" applyAlignment="1" applyProtection="1">
      <alignment horizontal="center" vertical="center" wrapText="1"/>
      <protection locked="0"/>
    </xf>
    <xf numFmtId="0" fontId="54" fillId="0" borderId="16" xfId="82" applyFont="1" applyBorder="1" applyAlignment="1" applyProtection="1">
      <alignment horizontal="left" vertical="center" shrinkToFit="1"/>
      <protection locked="0"/>
    </xf>
    <xf numFmtId="0" fontId="54" fillId="0" borderId="0" xfId="82" applyFont="1" applyAlignment="1" applyProtection="1">
      <alignment horizontal="left" vertical="center" shrinkToFit="1"/>
      <protection locked="0"/>
    </xf>
    <xf numFmtId="0" fontId="54" fillId="0" borderId="12" xfId="82" applyFont="1" applyBorder="1" applyAlignment="1" applyProtection="1">
      <alignment horizontal="left" vertical="center" shrinkToFit="1"/>
      <protection locked="0"/>
    </xf>
    <xf numFmtId="0" fontId="56" fillId="0" borderId="82" xfId="89" applyFont="1" applyFill="1" applyBorder="1" applyAlignment="1" applyProtection="1">
      <alignment horizontal="center" vertical="center" wrapText="1"/>
      <protection locked="0"/>
    </xf>
    <xf numFmtId="0" fontId="56" fillId="0" borderId="82" xfId="89" applyFont="1" applyFill="1" applyBorder="1" applyAlignment="1" applyProtection="1">
      <alignment horizontal="center" vertical="center"/>
      <protection locked="0"/>
    </xf>
    <xf numFmtId="0" fontId="56" fillId="0" borderId="108" xfId="89" applyFont="1" applyFill="1" applyBorder="1" applyAlignment="1" applyProtection="1">
      <alignment horizontal="center" vertical="center" wrapText="1"/>
      <protection locked="0"/>
    </xf>
    <xf numFmtId="0" fontId="56" fillId="0" borderId="114" xfId="89" applyFont="1" applyFill="1" applyBorder="1" applyAlignment="1" applyProtection="1">
      <alignment horizontal="center" vertical="center" wrapText="1"/>
      <protection locked="0"/>
    </xf>
    <xf numFmtId="0" fontId="56" fillId="0" borderId="109" xfId="89" applyFont="1" applyFill="1" applyBorder="1" applyAlignment="1" applyProtection="1">
      <alignment horizontal="center" vertical="center" wrapText="1"/>
      <protection locked="0"/>
    </xf>
    <xf numFmtId="0" fontId="31" fillId="0" borderId="177" xfId="0" applyFont="1" applyBorder="1" applyAlignment="1" applyProtection="1">
      <alignment vertical="center" wrapText="1"/>
      <protection locked="0"/>
    </xf>
    <xf numFmtId="0" fontId="31" fillId="0" borderId="176" xfId="0" applyFont="1" applyBorder="1" applyProtection="1">
      <alignment vertical="center"/>
      <protection locked="0"/>
    </xf>
    <xf numFmtId="0" fontId="31" fillId="0" borderId="178" xfId="0" applyFont="1" applyBorder="1" applyProtection="1">
      <alignment vertical="center"/>
      <protection locked="0"/>
    </xf>
    <xf numFmtId="0" fontId="31" fillId="0" borderId="180" xfId="82" applyFont="1" applyBorder="1" applyAlignment="1" applyProtection="1">
      <alignment vertical="center" wrapText="1"/>
      <protection locked="0"/>
    </xf>
    <xf numFmtId="0" fontId="31" fillId="0" borderId="174" xfId="82" applyFont="1" applyBorder="1" applyAlignment="1" applyProtection="1">
      <alignment vertical="center" wrapText="1"/>
      <protection locked="0"/>
    </xf>
    <xf numFmtId="0" fontId="31" fillId="0" borderId="173" xfId="82" applyFont="1" applyBorder="1" applyAlignment="1" applyProtection="1">
      <alignment vertical="center" wrapText="1"/>
      <protection locked="0"/>
    </xf>
    <xf numFmtId="0" fontId="128" fillId="0" borderId="195" xfId="89" applyFont="1" applyFill="1" applyBorder="1" applyAlignment="1" applyProtection="1">
      <alignment horizontal="left" vertical="center"/>
      <protection locked="0"/>
    </xf>
    <xf numFmtId="0" fontId="31" fillId="0" borderId="108" xfId="82" applyFont="1" applyBorder="1" applyAlignment="1" applyProtection="1">
      <alignment horizontal="left" vertical="center" shrinkToFit="1"/>
      <protection locked="0"/>
    </xf>
    <xf numFmtId="0" fontId="31" fillId="0" borderId="114" xfId="82" applyFont="1" applyBorder="1" applyAlignment="1" applyProtection="1">
      <alignment horizontal="left" vertical="center" shrinkToFit="1"/>
      <protection locked="0"/>
    </xf>
    <xf numFmtId="0" fontId="31" fillId="0" borderId="109" xfId="82" applyFont="1" applyBorder="1" applyAlignment="1" applyProtection="1">
      <alignment horizontal="left" vertical="center" shrinkToFit="1"/>
      <protection locked="0"/>
    </xf>
    <xf numFmtId="0" fontId="29" fillId="0" borderId="8" xfId="82" applyFont="1" applyBorder="1" applyAlignment="1" applyProtection="1">
      <alignment horizontal="center" vertical="center"/>
      <protection locked="0"/>
    </xf>
    <xf numFmtId="0" fontId="29" fillId="0" borderId="6" xfId="82" applyFont="1" applyBorder="1" applyAlignment="1" applyProtection="1">
      <alignment horizontal="center" vertical="center"/>
      <protection locked="0"/>
    </xf>
    <xf numFmtId="0" fontId="31" fillId="0" borderId="2" xfId="82" applyFont="1" applyBorder="1" applyAlignment="1" applyProtection="1">
      <alignment horizontal="center" vertical="center"/>
      <protection locked="0"/>
    </xf>
    <xf numFmtId="0" fontId="31" fillId="0" borderId="8" xfId="82" applyFont="1" applyBorder="1" applyAlignment="1">
      <alignment horizontal="center" vertical="center" shrinkToFit="1"/>
    </xf>
    <xf numFmtId="0" fontId="31" fillId="0" borderId="7" xfId="82" applyFont="1" applyBorder="1" applyAlignment="1">
      <alignment horizontal="center" vertical="center" shrinkToFit="1"/>
    </xf>
    <xf numFmtId="0" fontId="31" fillId="0" borderId="6" xfId="82" applyFont="1" applyBorder="1" applyAlignment="1">
      <alignment horizontal="center" vertical="center" shrinkToFit="1"/>
    </xf>
    <xf numFmtId="0" fontId="31" fillId="0" borderId="8" xfId="82" applyFont="1" applyBorder="1" applyAlignment="1" applyProtection="1">
      <alignment horizontal="center" vertical="center" shrinkToFit="1"/>
      <protection locked="0"/>
    </xf>
    <xf numFmtId="0" fontId="31" fillId="0" borderId="7" xfId="82" applyFont="1" applyBorder="1" applyAlignment="1" applyProtection="1">
      <alignment horizontal="center" vertical="center" shrinkToFit="1"/>
      <protection locked="0"/>
    </xf>
    <xf numFmtId="0" fontId="31" fillId="0" borderId="171" xfId="82" applyFont="1" applyBorder="1" applyAlignment="1" applyProtection="1">
      <alignment horizontal="center" vertical="center" shrinkToFit="1"/>
      <protection locked="0"/>
    </xf>
    <xf numFmtId="0" fontId="31" fillId="0" borderId="6" xfId="82" applyFont="1" applyBorder="1" applyAlignment="1" applyProtection="1">
      <alignment horizontal="center" vertical="center" shrinkToFit="1"/>
      <protection locked="0"/>
    </xf>
    <xf numFmtId="0" fontId="33" fillId="0" borderId="8" xfId="82" applyFont="1" applyBorder="1" applyAlignment="1" applyProtection="1">
      <alignment horizontal="center" vertical="center" shrinkToFit="1"/>
      <protection locked="0"/>
    </xf>
    <xf numFmtId="0" fontId="33" fillId="0" borderId="7" xfId="82" applyFont="1" applyBorder="1" applyAlignment="1" applyProtection="1">
      <alignment horizontal="center" vertical="center" shrinkToFit="1"/>
      <protection locked="0"/>
    </xf>
    <xf numFmtId="0" fontId="33" fillId="0" borderId="171" xfId="82" applyFont="1" applyBorder="1" applyAlignment="1" applyProtection="1">
      <alignment horizontal="center" vertical="center" shrinkToFit="1"/>
      <protection locked="0"/>
    </xf>
    <xf numFmtId="0" fontId="33" fillId="0" borderId="6" xfId="82" applyFont="1" applyBorder="1" applyAlignment="1" applyProtection="1">
      <alignment horizontal="center" vertical="center" shrinkToFit="1"/>
      <protection locked="0"/>
    </xf>
    <xf numFmtId="0" fontId="39" fillId="0" borderId="112" xfId="89" applyFill="1" applyBorder="1" applyAlignment="1" applyProtection="1">
      <alignment horizontal="center" vertical="center" shrinkToFit="1"/>
      <protection locked="0"/>
    </xf>
    <xf numFmtId="0" fontId="39" fillId="0" borderId="110" xfId="89" applyFill="1" applyBorder="1" applyAlignment="1" applyProtection="1">
      <alignment horizontal="center" vertical="center" shrinkToFit="1"/>
      <protection locked="0"/>
    </xf>
    <xf numFmtId="0" fontId="39" fillId="0" borderId="113" xfId="89" applyFill="1" applyBorder="1" applyAlignment="1" applyProtection="1">
      <alignment horizontal="center" vertical="center" shrinkToFit="1"/>
      <protection locked="0"/>
    </xf>
    <xf numFmtId="0" fontId="31" fillId="0" borderId="101" xfId="82" applyFont="1" applyBorder="1" applyAlignment="1" applyProtection="1">
      <alignment horizontal="left" vertical="center" wrapText="1"/>
      <protection locked="0"/>
    </xf>
    <xf numFmtId="0" fontId="31" fillId="0" borderId="155" xfId="82" applyFont="1" applyBorder="1" applyAlignment="1" applyProtection="1">
      <alignment horizontal="left" vertical="center" wrapText="1"/>
      <protection locked="0"/>
    </xf>
    <xf numFmtId="0" fontId="31" fillId="0" borderId="154" xfId="82" applyFont="1" applyBorder="1" applyAlignment="1" applyProtection="1">
      <alignment horizontal="left" vertical="center" wrapText="1"/>
      <protection locked="0"/>
    </xf>
    <xf numFmtId="0" fontId="31" fillId="0" borderId="96" xfId="82" applyFont="1" applyBorder="1" applyAlignment="1" applyProtection="1">
      <alignment horizontal="left" vertical="center" wrapText="1"/>
      <protection locked="0"/>
    </xf>
    <xf numFmtId="0" fontId="50" fillId="0" borderId="108" xfId="89" applyFont="1" applyFill="1" applyBorder="1" applyAlignment="1" applyProtection="1">
      <alignment horizontal="center" vertical="center" wrapText="1" shrinkToFit="1"/>
      <protection locked="0"/>
    </xf>
    <xf numFmtId="0" fontId="50" fillId="0" borderId="114" xfId="89" applyFont="1" applyFill="1" applyBorder="1" applyAlignment="1" applyProtection="1">
      <alignment horizontal="center" vertical="center" wrapText="1" shrinkToFit="1"/>
      <protection locked="0"/>
    </xf>
    <xf numFmtId="0" fontId="50" fillId="0" borderId="109" xfId="89" applyFont="1" applyFill="1" applyBorder="1" applyAlignment="1" applyProtection="1">
      <alignment horizontal="center" vertical="center" wrapText="1" shrinkToFit="1"/>
      <protection locked="0"/>
    </xf>
    <xf numFmtId="0" fontId="125" fillId="0" borderId="9" xfId="89" applyFont="1" applyFill="1" applyBorder="1" applyAlignment="1" applyProtection="1">
      <alignment horizontal="center" vertical="center" wrapText="1"/>
      <protection locked="0"/>
    </xf>
    <xf numFmtId="0" fontId="31" fillId="0" borderId="102" xfId="82" applyFont="1" applyBorder="1" applyProtection="1">
      <alignment vertical="center"/>
      <protection locked="0"/>
    </xf>
    <xf numFmtId="0" fontId="31" fillId="0" borderId="167" xfId="82" applyFont="1" applyBorder="1" applyProtection="1">
      <alignment vertical="center"/>
      <protection locked="0"/>
    </xf>
    <xf numFmtId="0" fontId="50" fillId="0" borderId="81" xfId="89" applyFont="1" applyBorder="1" applyAlignment="1" applyProtection="1">
      <alignment horizontal="center" vertical="center" shrinkToFit="1"/>
      <protection locked="0"/>
    </xf>
    <xf numFmtId="0" fontId="31" fillId="0" borderId="95" xfId="82" applyFont="1" applyBorder="1" applyAlignment="1" applyProtection="1">
      <alignment vertical="center" wrapText="1" shrinkToFit="1"/>
      <protection locked="0"/>
    </xf>
    <xf numFmtId="0" fontId="31" fillId="0" borderId="154" xfId="82" applyFont="1" applyBorder="1" applyAlignment="1" applyProtection="1">
      <alignment vertical="center" shrinkToFit="1"/>
      <protection locked="0"/>
    </xf>
    <xf numFmtId="0" fontId="31" fillId="0" borderId="96" xfId="82" applyFont="1" applyBorder="1" applyAlignment="1" applyProtection="1">
      <alignment vertical="center" shrinkToFit="1"/>
      <protection locked="0"/>
    </xf>
    <xf numFmtId="0" fontId="61" fillId="0" borderId="108" xfId="82" applyFont="1" applyBorder="1" applyAlignment="1" applyProtection="1">
      <alignment horizontal="center" vertical="center" shrinkToFit="1"/>
      <protection locked="0"/>
    </xf>
    <xf numFmtId="0" fontId="61" fillId="0" borderId="114" xfId="82" applyFont="1" applyBorder="1" applyAlignment="1" applyProtection="1">
      <alignment horizontal="center" vertical="center" shrinkToFit="1"/>
      <protection locked="0"/>
    </xf>
    <xf numFmtId="0" fontId="61" fillId="0" borderId="109" xfId="82" applyFont="1" applyBorder="1" applyAlignment="1" applyProtection="1">
      <alignment horizontal="center" vertical="center" shrinkToFit="1"/>
      <protection locked="0"/>
    </xf>
    <xf numFmtId="0" fontId="31" fillId="0" borderId="108" xfId="6" applyFont="1" applyBorder="1" applyAlignment="1" applyProtection="1">
      <alignment horizontal="center" vertical="center" shrinkToFit="1"/>
      <protection locked="0"/>
    </xf>
    <xf numFmtId="0" fontId="31" fillId="0" borderId="114" xfId="6" applyFont="1" applyBorder="1" applyAlignment="1" applyProtection="1">
      <alignment horizontal="center" vertical="center" shrinkToFit="1"/>
      <protection locked="0"/>
    </xf>
    <xf numFmtId="0" fontId="31" fillId="0" borderId="109" xfId="6" applyFont="1" applyBorder="1" applyAlignment="1" applyProtection="1">
      <alignment horizontal="center" vertical="center" shrinkToFit="1"/>
      <protection locked="0"/>
    </xf>
    <xf numFmtId="0" fontId="31" fillId="0" borderId="108" xfId="89" applyFont="1" applyFill="1" applyBorder="1" applyAlignment="1" applyProtection="1">
      <alignment vertical="center" wrapText="1"/>
      <protection locked="0"/>
    </xf>
    <xf numFmtId="0" fontId="31" fillId="0" borderId="114" xfId="89" applyFont="1" applyFill="1" applyBorder="1" applyAlignment="1" applyProtection="1">
      <alignment vertical="center"/>
      <protection locked="0"/>
    </xf>
    <xf numFmtId="0" fontId="31" fillId="0" borderId="109" xfId="89" applyFont="1" applyFill="1" applyBorder="1" applyAlignment="1" applyProtection="1">
      <alignment vertical="center"/>
      <protection locked="0"/>
    </xf>
    <xf numFmtId="0" fontId="54" fillId="0" borderId="1" xfId="82" applyFont="1" applyBorder="1" applyAlignment="1" applyProtection="1">
      <alignment horizontal="center" vertical="center" shrinkToFit="1"/>
      <protection locked="0"/>
    </xf>
    <xf numFmtId="0" fontId="64" fillId="36" borderId="91" xfId="0" applyFont="1" applyFill="1" applyBorder="1" applyAlignment="1">
      <alignment horizontal="center" vertical="center" shrinkToFit="1"/>
    </xf>
    <xf numFmtId="0" fontId="50" fillId="0" borderId="108" xfId="89" applyFont="1" applyFill="1" applyBorder="1" applyAlignment="1" applyProtection="1">
      <alignment horizontal="center" vertical="center" shrinkToFit="1"/>
      <protection locked="0"/>
    </xf>
    <xf numFmtId="0" fontId="50" fillId="0" borderId="114" xfId="89" applyFont="1" applyFill="1" applyBorder="1" applyAlignment="1" applyProtection="1">
      <alignment horizontal="center" vertical="center" shrinkToFit="1"/>
      <protection locked="0"/>
    </xf>
    <xf numFmtId="0" fontId="50" fillId="0" borderId="109" xfId="89" applyFont="1" applyFill="1" applyBorder="1" applyAlignment="1" applyProtection="1">
      <alignment horizontal="center" vertical="center" shrinkToFit="1"/>
      <protection locked="0"/>
    </xf>
    <xf numFmtId="0" fontId="50" fillId="0" borderId="14" xfId="89" applyFont="1" applyFill="1" applyBorder="1" applyAlignment="1" applyProtection="1">
      <alignment horizontal="center" vertical="center" shrinkToFit="1"/>
      <protection locked="0"/>
    </xf>
    <xf numFmtId="0" fontId="50" fillId="0" borderId="13" xfId="89" applyFont="1" applyFill="1" applyBorder="1" applyAlignment="1" applyProtection="1">
      <alignment horizontal="center" vertical="center" shrinkToFit="1"/>
      <protection locked="0"/>
    </xf>
    <xf numFmtId="0" fontId="50" fillId="0" borderId="15" xfId="89" applyFont="1" applyFill="1" applyBorder="1" applyAlignment="1" applyProtection="1">
      <alignment horizontal="center" vertical="center" shrinkToFit="1"/>
      <protection locked="0"/>
    </xf>
    <xf numFmtId="0" fontId="31" fillId="0" borderId="8" xfId="82" applyFont="1" applyBorder="1" applyAlignment="1" applyProtection="1">
      <alignment horizontal="center" vertical="center"/>
      <protection locked="0"/>
    </xf>
    <xf numFmtId="0" fontId="31" fillId="0" borderId="6" xfId="82" applyFont="1" applyBorder="1" applyAlignment="1" applyProtection="1">
      <alignment horizontal="center" vertical="center"/>
      <protection locked="0"/>
    </xf>
    <xf numFmtId="0" fontId="31" fillId="0" borderId="164" xfId="82" applyFont="1" applyBorder="1" applyAlignment="1" applyProtection="1">
      <alignment vertical="center" textRotation="255" wrapText="1"/>
      <protection locked="0"/>
    </xf>
    <xf numFmtId="0" fontId="31" fillId="0" borderId="165" xfId="82" applyFont="1" applyBorder="1" applyAlignment="1" applyProtection="1">
      <alignment vertical="center" textRotation="255" wrapText="1"/>
      <protection locked="0"/>
    </xf>
    <xf numFmtId="0" fontId="31" fillId="0" borderId="166" xfId="82" applyFont="1" applyBorder="1" applyAlignment="1" applyProtection="1">
      <alignment vertical="center" textRotation="255" wrapText="1"/>
      <protection locked="0"/>
    </xf>
    <xf numFmtId="0" fontId="54" fillId="0" borderId="162" xfId="89" applyFont="1" applyFill="1" applyBorder="1" applyAlignment="1" applyProtection="1">
      <alignment vertical="center" textRotation="255" shrinkToFit="1"/>
      <protection locked="0"/>
    </xf>
    <xf numFmtId="0" fontId="54" fillId="0" borderId="163" xfId="89" applyFont="1" applyFill="1" applyBorder="1" applyAlignment="1" applyProtection="1">
      <alignment vertical="center" textRotation="255" shrinkToFit="1"/>
      <protection locked="0"/>
    </xf>
    <xf numFmtId="0" fontId="54" fillId="0" borderId="91" xfId="82" applyFont="1" applyBorder="1" applyAlignment="1" applyProtection="1">
      <alignment horizontal="center" vertical="center" wrapText="1" shrinkToFit="1"/>
      <protection locked="0"/>
    </xf>
    <xf numFmtId="0" fontId="54" fillId="0" borderId="91" xfId="82" applyFont="1" applyBorder="1" applyAlignment="1" applyProtection="1">
      <alignment horizontal="center" vertical="center" shrinkToFit="1"/>
      <protection locked="0"/>
    </xf>
    <xf numFmtId="0" fontId="64" fillId="36" borderId="82" xfId="0" applyFont="1" applyFill="1" applyBorder="1" applyAlignment="1">
      <alignment horizontal="center" vertical="center" shrinkToFit="1"/>
    </xf>
    <xf numFmtId="0" fontId="50" fillId="0" borderId="95" xfId="89" applyFont="1" applyFill="1" applyBorder="1" applyAlignment="1" applyProtection="1">
      <alignment horizontal="center" vertical="center" shrinkToFit="1"/>
      <protection locked="0"/>
    </xf>
    <xf numFmtId="0" fontId="50" fillId="0" borderId="154" xfId="89" applyFont="1" applyFill="1" applyBorder="1" applyAlignment="1" applyProtection="1">
      <alignment horizontal="center" vertical="center" shrinkToFit="1"/>
      <protection locked="0"/>
    </xf>
    <xf numFmtId="0" fontId="50" fillId="0" borderId="96" xfId="89" applyFont="1" applyFill="1" applyBorder="1" applyAlignment="1" applyProtection="1">
      <alignment horizontal="center" vertical="center" shrinkToFit="1"/>
      <protection locked="0"/>
    </xf>
    <xf numFmtId="0" fontId="39" fillId="36" borderId="21" xfId="89" applyFill="1" applyBorder="1" applyAlignment="1">
      <alignment horizontal="center" vertical="center" shrinkToFit="1"/>
    </xf>
    <xf numFmtId="0" fontId="31" fillId="0" borderId="95" xfId="0" applyFont="1" applyBorder="1" applyProtection="1">
      <alignment vertical="center"/>
      <protection locked="0"/>
    </xf>
    <xf numFmtId="0" fontId="31" fillId="0" borderId="154" xfId="0" applyFont="1" applyBorder="1" applyProtection="1">
      <alignment vertical="center"/>
      <protection locked="0"/>
    </xf>
    <xf numFmtId="0" fontId="39" fillId="0" borderId="108" xfId="89" applyFill="1" applyBorder="1" applyAlignment="1" applyProtection="1">
      <alignment horizontal="center" vertical="center" shrinkToFit="1"/>
      <protection locked="0"/>
    </xf>
    <xf numFmtId="0" fontId="29" fillId="0" borderId="114" xfId="89" applyFont="1" applyFill="1" applyBorder="1" applyAlignment="1" applyProtection="1">
      <alignment horizontal="center" vertical="center" shrinkToFit="1"/>
      <protection locked="0"/>
    </xf>
    <xf numFmtId="0" fontId="29" fillId="0" borderId="109" xfId="89" applyFont="1" applyFill="1" applyBorder="1" applyAlignment="1" applyProtection="1">
      <alignment horizontal="center" vertical="center" shrinkToFit="1"/>
      <protection locked="0"/>
    </xf>
    <xf numFmtId="0" fontId="31" fillId="0" borderId="177" xfId="0" applyFont="1" applyBorder="1" applyProtection="1">
      <alignment vertical="center"/>
      <protection locked="0"/>
    </xf>
    <xf numFmtId="0" fontId="125" fillId="0" borderId="14" xfId="89" applyFont="1" applyFill="1" applyBorder="1" applyAlignment="1" applyProtection="1">
      <alignment horizontal="center" vertical="center" wrapText="1"/>
      <protection locked="0"/>
    </xf>
    <xf numFmtId="0" fontId="125" fillId="0" borderId="13" xfId="89" applyFont="1" applyFill="1" applyBorder="1" applyAlignment="1" applyProtection="1">
      <alignment horizontal="center" vertical="center" wrapText="1"/>
      <protection locked="0"/>
    </xf>
    <xf numFmtId="0" fontId="125" fillId="0" borderId="15" xfId="89" applyFont="1" applyFill="1" applyBorder="1" applyAlignment="1" applyProtection="1">
      <alignment horizontal="center" vertical="center" wrapText="1"/>
      <protection locked="0"/>
    </xf>
    <xf numFmtId="0" fontId="31" fillId="0" borderId="151" xfId="0" applyFont="1" applyBorder="1" applyProtection="1">
      <alignment vertical="center"/>
      <protection locked="0"/>
    </xf>
    <xf numFmtId="0" fontId="31" fillId="0" borderId="101" xfId="0" applyFont="1" applyBorder="1" applyProtection="1">
      <alignment vertical="center"/>
      <protection locked="0"/>
    </xf>
    <xf numFmtId="0" fontId="31" fillId="0" borderId="1" xfId="0" applyFont="1" applyBorder="1" applyAlignment="1" applyProtection="1">
      <alignment horizontal="left" vertical="center"/>
      <protection locked="0"/>
    </xf>
    <xf numFmtId="0" fontId="64" fillId="36" borderId="21" xfId="0" applyFont="1" applyFill="1" applyBorder="1" applyAlignment="1">
      <alignment horizontal="center" vertical="center" shrinkToFit="1"/>
    </xf>
    <xf numFmtId="0" fontId="64" fillId="36" borderId="1" xfId="0" applyFont="1" applyFill="1" applyBorder="1" applyAlignment="1">
      <alignment horizontal="center" vertical="center" shrinkToFit="1"/>
    </xf>
    <xf numFmtId="0" fontId="31" fillId="0" borderId="82" xfId="6" applyFont="1" applyBorder="1" applyAlignment="1" applyProtection="1">
      <alignment horizontal="center" vertical="center" shrinkToFit="1"/>
      <protection locked="0"/>
    </xf>
    <xf numFmtId="0" fontId="31" fillId="0" borderId="108" xfId="82" applyFont="1" applyBorder="1" applyAlignment="1" applyProtection="1">
      <alignment horizontal="left" vertical="center" wrapText="1"/>
      <protection locked="0"/>
    </xf>
    <xf numFmtId="0" fontId="31" fillId="0" borderId="114" xfId="82" applyFont="1" applyBorder="1" applyAlignment="1" applyProtection="1">
      <alignment horizontal="left" vertical="center"/>
      <protection locked="0"/>
    </xf>
    <xf numFmtId="0" fontId="31" fillId="0" borderId="109" xfId="82" applyFont="1" applyBorder="1" applyAlignment="1" applyProtection="1">
      <alignment horizontal="left" vertical="center"/>
      <protection locked="0"/>
    </xf>
    <xf numFmtId="0" fontId="53" fillId="0" borderId="0" xfId="82" applyFont="1" applyAlignment="1" applyProtection="1">
      <alignment horizontal="center" vertical="center"/>
      <protection locked="0"/>
    </xf>
    <xf numFmtId="0" fontId="33" fillId="0" borderId="0" xfId="68" applyFont="1" applyAlignment="1" applyProtection="1">
      <alignment horizontal="center" vertical="center"/>
      <protection locked="0"/>
    </xf>
    <xf numFmtId="0" fontId="31" fillId="0" borderId="7" xfId="82" applyFont="1" applyBorder="1" applyAlignment="1" applyProtection="1">
      <alignment horizontal="center" vertical="center"/>
      <protection locked="0"/>
    </xf>
    <xf numFmtId="0" fontId="50" fillId="0" borderId="0" xfId="89" applyFont="1" applyFill="1" applyBorder="1" applyAlignment="1" applyProtection="1">
      <alignment horizontal="center"/>
      <protection locked="0"/>
    </xf>
    <xf numFmtId="0" fontId="140" fillId="0" borderId="0" xfId="82" applyFont="1" applyAlignment="1" applyProtection="1">
      <alignment horizontal="right" vertical="center"/>
      <protection locked="0"/>
    </xf>
    <xf numFmtId="0" fontId="31" fillId="37" borderId="2" xfId="82" applyFont="1" applyFill="1" applyBorder="1" applyAlignment="1" applyProtection="1">
      <alignment horizontal="center" vertical="center"/>
      <protection locked="0"/>
    </xf>
    <xf numFmtId="0" fontId="31" fillId="0" borderId="0" xfId="82" applyFont="1" applyAlignment="1" applyProtection="1">
      <alignment horizontal="left" vertical="center" wrapText="1"/>
      <protection locked="0"/>
    </xf>
    <xf numFmtId="0" fontId="31" fillId="0" borderId="108" xfId="0" applyFont="1" applyBorder="1" applyAlignment="1" applyProtection="1">
      <alignment vertical="center" wrapText="1"/>
      <protection locked="0"/>
    </xf>
    <xf numFmtId="0" fontId="31" fillId="0" borderId="109" xfId="0" applyFont="1" applyBorder="1" applyProtection="1">
      <alignment vertical="center"/>
      <protection locked="0"/>
    </xf>
    <xf numFmtId="0" fontId="61" fillId="0" borderId="108" xfId="82" applyFont="1" applyBorder="1" applyAlignment="1" applyProtection="1">
      <alignment horizontal="left" vertical="center" wrapText="1"/>
      <protection locked="0"/>
    </xf>
    <xf numFmtId="0" fontId="61" fillId="0" borderId="114" xfId="82" applyFont="1" applyBorder="1" applyAlignment="1" applyProtection="1">
      <alignment horizontal="left" vertical="center" wrapText="1"/>
      <protection locked="0"/>
    </xf>
    <xf numFmtId="0" fontId="61" fillId="0" borderId="109" xfId="82" applyFont="1" applyBorder="1" applyAlignment="1" applyProtection="1">
      <alignment horizontal="left" vertical="center" wrapText="1"/>
      <protection locked="0"/>
    </xf>
    <xf numFmtId="0" fontId="31" fillId="37" borderId="180" xfId="82" applyFont="1" applyFill="1" applyBorder="1" applyAlignment="1" applyProtection="1">
      <alignment horizontal="center" vertical="center"/>
      <protection locked="0"/>
    </xf>
    <xf numFmtId="0" fontId="31" fillId="37" borderId="174" xfId="82" applyFont="1" applyFill="1" applyBorder="1" applyAlignment="1" applyProtection="1">
      <alignment horizontal="center" vertical="center"/>
      <protection locked="0"/>
    </xf>
    <xf numFmtId="0" fontId="31" fillId="37" borderId="173" xfId="82" applyFont="1" applyFill="1" applyBorder="1" applyAlignment="1" applyProtection="1">
      <alignment horizontal="center" vertical="center"/>
      <protection locked="0"/>
    </xf>
    <xf numFmtId="0" fontId="31" fillId="0" borderId="189" xfId="0" applyFont="1" applyBorder="1" applyAlignment="1" applyProtection="1">
      <alignment vertical="center" wrapText="1"/>
      <protection locked="0"/>
    </xf>
    <xf numFmtId="0" fontId="31" fillId="0" borderId="113" xfId="0" applyFont="1" applyBorder="1" applyAlignment="1" applyProtection="1">
      <alignment vertical="center" wrapText="1"/>
      <protection locked="0"/>
    </xf>
    <xf numFmtId="0" fontId="31" fillId="0" borderId="176" xfId="0" applyFont="1" applyBorder="1" applyAlignment="1" applyProtection="1">
      <alignment vertical="center" wrapText="1"/>
      <protection locked="0"/>
    </xf>
    <xf numFmtId="0" fontId="31" fillId="0" borderId="178" xfId="0" applyFont="1" applyBorder="1" applyAlignment="1" applyProtection="1">
      <alignment vertical="center" wrapText="1"/>
      <protection locked="0"/>
    </xf>
    <xf numFmtId="0" fontId="31" fillId="0" borderId="112" xfId="0" applyFont="1" applyBorder="1" applyProtection="1">
      <alignment vertical="center"/>
      <protection locked="0"/>
    </xf>
    <xf numFmtId="0" fontId="31" fillId="0" borderId="179" xfId="82" applyFont="1" applyBorder="1" applyAlignment="1" applyProtection="1">
      <alignment horizontal="left" vertical="center"/>
      <protection locked="0"/>
    </xf>
    <xf numFmtId="0" fontId="31" fillId="0" borderId="168" xfId="82" applyFont="1" applyBorder="1" applyAlignment="1" applyProtection="1">
      <alignment horizontal="left" vertical="center"/>
      <protection locked="0"/>
    </xf>
    <xf numFmtId="0" fontId="31" fillId="0" borderId="177" xfId="82" applyFont="1" applyBorder="1" applyAlignment="1" applyProtection="1">
      <alignment horizontal="left" vertical="center"/>
      <protection locked="0"/>
    </xf>
    <xf numFmtId="0" fontId="31" fillId="0" borderId="176" xfId="82" applyFont="1" applyBorder="1" applyAlignment="1" applyProtection="1">
      <alignment horizontal="left" vertical="center"/>
      <protection locked="0"/>
    </xf>
    <xf numFmtId="0" fontId="31" fillId="0" borderId="21" xfId="82" applyFont="1" applyBorder="1" applyAlignment="1" applyProtection="1">
      <alignment horizontal="center" vertical="center"/>
      <protection locked="0"/>
    </xf>
    <xf numFmtId="0" fontId="31" fillId="0" borderId="1" xfId="82" applyFont="1" applyBorder="1" applyAlignment="1" applyProtection="1">
      <alignment horizontal="center" vertical="center"/>
      <protection locked="0"/>
    </xf>
    <xf numFmtId="0" fontId="31" fillId="0" borderId="192" xfId="82" applyFont="1" applyBorder="1" applyAlignment="1" applyProtection="1">
      <alignment horizontal="center" vertical="center" textRotation="255" wrapText="1"/>
      <protection locked="0"/>
    </xf>
    <xf numFmtId="0" fontId="31" fillId="0" borderId="97" xfId="82" applyFont="1" applyBorder="1" applyAlignment="1" applyProtection="1">
      <alignment horizontal="center" vertical="center" textRotation="255" wrapText="1"/>
      <protection locked="0"/>
    </xf>
    <xf numFmtId="0" fontId="31" fillId="0" borderId="21" xfId="0" applyFont="1" applyBorder="1" applyAlignment="1" applyProtection="1">
      <alignment horizontal="left" vertical="center"/>
      <protection locked="0"/>
    </xf>
    <xf numFmtId="0" fontId="31" fillId="0" borderId="82" xfId="0" applyFont="1" applyBorder="1" applyAlignment="1" applyProtection="1">
      <alignment horizontal="left" vertical="center"/>
      <protection locked="0"/>
    </xf>
    <xf numFmtId="0" fontId="46" fillId="0" borderId="48" xfId="0" quotePrefix="1" applyFont="1" applyBorder="1" applyAlignment="1" applyProtection="1">
      <alignment horizontal="center" vertical="center" shrinkToFit="1"/>
      <protection locked="0"/>
    </xf>
    <xf numFmtId="0" fontId="46" fillId="0" borderId="2" xfId="0" applyFont="1" applyBorder="1" applyAlignment="1" applyProtection="1">
      <alignment horizontal="center" vertical="center" shrinkToFit="1"/>
      <protection locked="0"/>
    </xf>
    <xf numFmtId="0" fontId="52" fillId="0" borderId="8" xfId="0" applyFont="1" applyBorder="1" applyAlignment="1" applyProtection="1">
      <alignment horizontal="right" vertical="center" wrapText="1" shrinkToFit="1"/>
      <protection locked="0"/>
    </xf>
    <xf numFmtId="0" fontId="52" fillId="0" borderId="7" xfId="0" applyFont="1" applyBorder="1" applyAlignment="1" applyProtection="1">
      <alignment horizontal="right" vertical="center" wrapText="1" shrinkToFit="1"/>
      <protection locked="0"/>
    </xf>
    <xf numFmtId="0" fontId="52" fillId="0" borderId="6" xfId="0" applyFont="1" applyBorder="1" applyAlignment="1" applyProtection="1">
      <alignment horizontal="right" vertical="center" wrapText="1" shrinkToFit="1"/>
      <protection locked="0"/>
    </xf>
    <xf numFmtId="179" fontId="46" fillId="0" borderId="2" xfId="0" applyNumberFormat="1" applyFont="1" applyBorder="1" applyAlignment="1" applyProtection="1">
      <alignment horizontal="center" vertical="center" shrinkToFit="1"/>
      <protection locked="0"/>
    </xf>
    <xf numFmtId="179" fontId="46" fillId="0" borderId="29" xfId="0" applyNumberFormat="1" applyFont="1" applyBorder="1" applyAlignment="1" applyProtection="1">
      <alignment horizontal="center" vertical="center" shrinkToFit="1"/>
      <protection locked="0"/>
    </xf>
    <xf numFmtId="0" fontId="46" fillId="0" borderId="29" xfId="0" applyFont="1" applyBorder="1" applyAlignment="1" applyProtection="1">
      <alignment horizontal="center" vertical="center" shrinkToFit="1"/>
      <protection locked="0"/>
    </xf>
    <xf numFmtId="0" fontId="46" fillId="0" borderId="8" xfId="0" applyFont="1" applyBorder="1" applyAlignment="1" applyProtection="1">
      <alignment horizontal="center" vertical="center" shrinkToFit="1"/>
      <protection locked="0"/>
    </xf>
    <xf numFmtId="0" fontId="46" fillId="0" borderId="7" xfId="0" applyFont="1" applyBorder="1" applyAlignment="1" applyProtection="1">
      <alignment horizontal="center" vertical="center" shrinkToFit="1"/>
      <protection locked="0"/>
    </xf>
    <xf numFmtId="0" fontId="46" fillId="0" borderId="25" xfId="0" applyFont="1" applyBorder="1" applyAlignment="1" applyProtection="1">
      <alignment horizontal="center" vertical="center" shrinkToFit="1"/>
      <protection locked="0"/>
    </xf>
    <xf numFmtId="0" fontId="31" fillId="0" borderId="8" xfId="0" applyFont="1" applyBorder="1" applyAlignment="1" applyProtection="1">
      <alignment horizontal="right" vertical="center" wrapText="1" shrinkToFit="1"/>
      <protection locked="0"/>
    </xf>
    <xf numFmtId="0" fontId="31" fillId="0" borderId="7" xfId="0" applyFont="1" applyBorder="1" applyAlignment="1" applyProtection="1">
      <alignment horizontal="right" vertical="center" wrapText="1" shrinkToFit="1"/>
      <protection locked="0"/>
    </xf>
    <xf numFmtId="0" fontId="31" fillId="0" borderId="6" xfId="0" applyFont="1" applyBorder="1" applyAlignment="1" applyProtection="1">
      <alignment horizontal="right" vertical="center" wrapText="1" shrinkToFit="1"/>
      <protection locked="0"/>
    </xf>
    <xf numFmtId="49" fontId="46" fillId="0" borderId="8" xfId="0" applyNumberFormat="1" applyFont="1" applyBorder="1" applyAlignment="1" applyProtection="1">
      <alignment horizontal="right" vertical="center" shrinkToFit="1"/>
      <protection locked="0"/>
    </xf>
    <xf numFmtId="49" fontId="46" fillId="0" borderId="7" xfId="0" applyNumberFormat="1" applyFont="1" applyBorder="1" applyAlignment="1" applyProtection="1">
      <alignment horizontal="right" vertical="center" shrinkToFit="1"/>
      <protection locked="0"/>
    </xf>
    <xf numFmtId="49" fontId="46" fillId="0" borderId="7" xfId="0" applyNumberFormat="1" applyFont="1" applyBorder="1" applyAlignment="1" applyProtection="1">
      <alignment horizontal="left" vertical="center" shrinkToFit="1"/>
      <protection locked="0"/>
    </xf>
    <xf numFmtId="49" fontId="46" fillId="0" borderId="25" xfId="0" applyNumberFormat="1" applyFont="1" applyBorder="1" applyAlignment="1" applyProtection="1">
      <alignment horizontal="left" vertical="center" shrinkToFit="1"/>
      <protection locked="0"/>
    </xf>
    <xf numFmtId="0" fontId="51" fillId="0" borderId="8" xfId="0" applyFont="1" applyBorder="1" applyAlignment="1" applyProtection="1">
      <alignment horizontal="center" vertical="center" shrinkToFit="1"/>
      <protection locked="0"/>
    </xf>
    <xf numFmtId="0" fontId="51" fillId="0" borderId="7" xfId="0" applyFont="1" applyBorder="1" applyAlignment="1" applyProtection="1">
      <alignment horizontal="center" vertical="center" shrinkToFit="1"/>
      <protection locked="0"/>
    </xf>
    <xf numFmtId="0" fontId="51" fillId="0" borderId="6" xfId="0" applyFont="1" applyBorder="1" applyAlignment="1" applyProtection="1">
      <alignment horizontal="center" vertical="center" shrinkToFit="1"/>
      <protection locked="0"/>
    </xf>
    <xf numFmtId="0" fontId="46" fillId="0" borderId="115" xfId="0" quotePrefix="1" applyFont="1" applyBorder="1" applyAlignment="1" applyProtection="1">
      <alignment horizontal="center" vertical="center" shrinkToFit="1"/>
      <protection locked="0"/>
    </xf>
    <xf numFmtId="0" fontId="46" fillId="0" borderId="111" xfId="0" applyFont="1" applyBorder="1" applyAlignment="1" applyProtection="1">
      <alignment horizontal="center" vertical="center" shrinkToFit="1"/>
      <protection locked="0"/>
    </xf>
    <xf numFmtId="0" fontId="51" fillId="0" borderId="86" xfId="0" applyFont="1" applyBorder="1" applyAlignment="1" applyProtection="1">
      <alignment horizontal="center" vertical="center" shrinkToFit="1"/>
      <protection locked="0"/>
    </xf>
    <xf numFmtId="0" fontId="51" fillId="0" borderId="87" xfId="0" applyFont="1" applyBorder="1" applyAlignment="1" applyProtection="1">
      <alignment horizontal="center" vertical="center" shrinkToFit="1"/>
      <protection locked="0"/>
    </xf>
    <xf numFmtId="0" fontId="51" fillId="0" borderId="111" xfId="0" applyFont="1" applyBorder="1" applyAlignment="1" applyProtection="1">
      <alignment horizontal="center" vertical="center" shrinkToFit="1"/>
      <protection locked="0"/>
    </xf>
    <xf numFmtId="0" fontId="46" fillId="0" borderId="59" xfId="0" applyFont="1" applyBorder="1" applyAlignment="1" applyProtection="1">
      <alignment horizontal="center" vertical="center" shrinkToFit="1"/>
      <protection locked="0"/>
    </xf>
    <xf numFmtId="0" fontId="46" fillId="0" borderId="107" xfId="0" applyFont="1" applyBorder="1" applyAlignment="1" applyProtection="1">
      <alignment horizontal="center" vertical="center" shrinkToFit="1"/>
      <protection locked="0"/>
    </xf>
    <xf numFmtId="0" fontId="46" fillId="0" borderId="26" xfId="0" quotePrefix="1" applyFont="1" applyBorder="1" applyAlignment="1" applyProtection="1">
      <alignment horizontal="center" vertical="center" shrinkToFit="1"/>
      <protection locked="0"/>
    </xf>
    <xf numFmtId="0" fontId="46" fillId="0" borderId="6" xfId="0" applyFont="1" applyBorder="1" applyAlignment="1" applyProtection="1">
      <alignment horizontal="center" vertical="center" shrinkToFit="1"/>
      <protection locked="0"/>
    </xf>
    <xf numFmtId="0" fontId="31" fillId="0" borderId="2" xfId="0" applyFont="1" applyBorder="1" applyAlignment="1" applyProtection="1">
      <alignment horizontal="right" vertical="center" wrapText="1" shrinkToFit="1"/>
      <protection locked="0"/>
    </xf>
    <xf numFmtId="0" fontId="31" fillId="0" borderId="2" xfId="0" applyFont="1" applyBorder="1" applyAlignment="1" applyProtection="1">
      <alignment horizontal="right" vertical="center" shrinkToFit="1"/>
      <protection locked="0"/>
    </xf>
    <xf numFmtId="0" fontId="52" fillId="0" borderId="7" xfId="0" applyFont="1" applyBorder="1" applyAlignment="1" applyProtection="1">
      <alignment horizontal="right" vertical="center" shrinkToFit="1"/>
      <protection locked="0"/>
    </xf>
    <xf numFmtId="0" fontId="52" fillId="0" borderId="6" xfId="0" applyFont="1" applyBorder="1" applyAlignment="1" applyProtection="1">
      <alignment horizontal="right" vertical="center" shrinkToFit="1"/>
      <protection locked="0"/>
    </xf>
    <xf numFmtId="0" fontId="52" fillId="0" borderId="8" xfId="0" applyFont="1" applyBorder="1" applyAlignment="1">
      <alignment horizontal="center" vertical="center" wrapText="1" shrinkToFit="1"/>
    </xf>
    <xf numFmtId="0" fontId="52" fillId="0" borderId="7" xfId="0" applyFont="1" applyBorder="1" applyAlignment="1">
      <alignment horizontal="center" vertical="center" shrinkToFit="1"/>
    </xf>
    <xf numFmtId="0" fontId="52" fillId="0" borderId="6" xfId="0" applyFont="1" applyBorder="1" applyAlignment="1">
      <alignment horizontal="center" vertical="center" shrinkToFit="1"/>
    </xf>
    <xf numFmtId="0" fontId="52" fillId="0" borderId="7" xfId="0" applyFont="1" applyBorder="1" applyAlignment="1">
      <alignment horizontal="center" vertical="center" wrapText="1" shrinkToFit="1"/>
    </xf>
    <xf numFmtId="0" fontId="52" fillId="0" borderId="6" xfId="0" applyFont="1" applyBorder="1" applyAlignment="1">
      <alignment horizontal="center" vertical="center" wrapText="1" shrinkToFit="1"/>
    </xf>
    <xf numFmtId="0" fontId="46" fillId="0" borderId="172" xfId="0" applyFont="1" applyBorder="1" applyAlignment="1" applyProtection="1">
      <alignment horizontal="center" vertical="center" shrinkToFit="1"/>
      <protection locked="0"/>
    </xf>
    <xf numFmtId="0" fontId="46" fillId="0" borderId="171" xfId="0" applyFont="1" applyBorder="1" applyAlignment="1" applyProtection="1">
      <alignment horizontal="center" vertical="center" shrinkToFit="1"/>
      <protection locked="0"/>
    </xf>
    <xf numFmtId="49" fontId="46" fillId="0" borderId="172" xfId="0" applyNumberFormat="1" applyFont="1" applyBorder="1" applyAlignment="1" applyProtection="1">
      <alignment horizontal="right" vertical="center" shrinkToFit="1"/>
      <protection locked="0"/>
    </xf>
    <xf numFmtId="49" fontId="46" fillId="0" borderId="171" xfId="0" applyNumberFormat="1" applyFont="1" applyBorder="1" applyAlignment="1" applyProtection="1">
      <alignment horizontal="right" vertical="center" shrinkToFit="1"/>
      <protection locked="0"/>
    </xf>
    <xf numFmtId="56" fontId="46" fillId="0" borderId="48" xfId="0" quotePrefix="1" applyNumberFormat="1" applyFont="1" applyBorder="1" applyAlignment="1" applyProtection="1">
      <alignment horizontal="center" vertical="center" shrinkToFit="1"/>
      <protection locked="0"/>
    </xf>
    <xf numFmtId="0" fontId="51" fillId="0" borderId="2" xfId="0" applyFont="1" applyBorder="1" applyAlignment="1" applyProtection="1">
      <alignment horizontal="center" vertical="center" shrinkToFit="1"/>
      <protection locked="0"/>
    </xf>
    <xf numFmtId="0" fontId="46" fillId="0" borderId="48" xfId="0" applyFont="1" applyBorder="1" applyAlignment="1" applyProtection="1">
      <alignment horizontal="center" vertical="center" shrinkToFit="1"/>
      <protection locked="0"/>
    </xf>
    <xf numFmtId="49" fontId="46" fillId="0" borderId="2" xfId="0" applyNumberFormat="1" applyFont="1" applyBorder="1" applyAlignment="1" applyProtection="1">
      <alignment horizontal="center" vertical="center" shrinkToFit="1"/>
      <protection locked="0"/>
    </xf>
    <xf numFmtId="49" fontId="46" fillId="0" borderId="29" xfId="0" applyNumberFormat="1" applyFont="1" applyBorder="1" applyAlignment="1" applyProtection="1">
      <alignment horizontal="center" vertical="center" shrinkToFit="1"/>
      <protection locked="0"/>
    </xf>
    <xf numFmtId="0" fontId="46" fillId="0" borderId="2" xfId="0" applyFont="1" applyBorder="1" applyAlignment="1" applyProtection="1">
      <alignment horizontal="center" vertical="center" wrapText="1" shrinkToFit="1"/>
      <protection locked="0"/>
    </xf>
    <xf numFmtId="49" fontId="50" fillId="0" borderId="2" xfId="89" applyNumberFormat="1" applyFont="1" applyFill="1" applyBorder="1" applyAlignment="1" applyProtection="1">
      <alignment horizontal="center" vertical="center" shrinkToFit="1"/>
      <protection locked="0"/>
    </xf>
    <xf numFmtId="0" fontId="46" fillId="4" borderId="2" xfId="0" applyFont="1" applyFill="1" applyBorder="1" applyAlignment="1" applyProtection="1">
      <alignment horizontal="center" vertical="center" shrinkToFit="1"/>
      <protection locked="0"/>
    </xf>
    <xf numFmtId="0" fontId="46" fillId="4" borderId="29" xfId="0" applyFont="1" applyFill="1" applyBorder="1" applyAlignment="1" applyProtection="1">
      <alignment horizontal="center" vertical="center" shrinkToFit="1"/>
      <protection locked="0"/>
    </xf>
    <xf numFmtId="0" fontId="46" fillId="0" borderId="26" xfId="0" applyFont="1" applyBorder="1" applyAlignment="1" applyProtection="1">
      <alignment horizontal="center" vertical="center" shrinkToFit="1"/>
      <protection locked="0"/>
    </xf>
    <xf numFmtId="179" fontId="46" fillId="0" borderId="8" xfId="0" applyNumberFormat="1" applyFont="1" applyBorder="1" applyAlignment="1" applyProtection="1">
      <alignment horizontal="center" vertical="center" shrinkToFit="1"/>
      <protection locked="0"/>
    </xf>
    <xf numFmtId="179" fontId="46" fillId="0" borderId="7" xfId="0" applyNumberFormat="1" applyFont="1" applyBorder="1" applyAlignment="1" applyProtection="1">
      <alignment horizontal="center" vertical="center" shrinkToFit="1"/>
      <protection locked="0"/>
    </xf>
    <xf numFmtId="179" fontId="46" fillId="0" borderId="25" xfId="0" applyNumberFormat="1" applyFont="1" applyBorder="1" applyAlignment="1" applyProtection="1">
      <alignment horizontal="center" vertical="center" shrinkToFit="1"/>
      <protection locked="0"/>
    </xf>
    <xf numFmtId="0" fontId="46" fillId="4" borderId="8" xfId="0" applyFont="1" applyFill="1" applyBorder="1" applyAlignment="1" applyProtection="1">
      <alignment horizontal="right" vertical="center" shrinkToFit="1"/>
      <protection locked="0"/>
    </xf>
    <xf numFmtId="0" fontId="46" fillId="4" borderId="7" xfId="0" applyFont="1" applyFill="1" applyBorder="1" applyAlignment="1" applyProtection="1">
      <alignment horizontal="right" vertical="center" shrinkToFit="1"/>
      <protection locked="0"/>
    </xf>
    <xf numFmtId="49" fontId="46" fillId="4" borderId="7" xfId="0" applyNumberFormat="1" applyFont="1" applyFill="1" applyBorder="1" applyAlignment="1" applyProtection="1">
      <alignment horizontal="left" vertical="center" shrinkToFit="1"/>
      <protection locked="0"/>
    </xf>
    <xf numFmtId="49" fontId="46" fillId="4" borderId="25" xfId="0" applyNumberFormat="1" applyFont="1" applyFill="1" applyBorder="1" applyAlignment="1" applyProtection="1">
      <alignment horizontal="left" vertical="center" shrinkToFit="1"/>
      <protection locked="0"/>
    </xf>
    <xf numFmtId="0" fontId="49" fillId="27" borderId="92" xfId="0" applyFont="1" applyFill="1" applyBorder="1" applyAlignment="1" applyProtection="1">
      <alignment horizontal="center" vertical="center" shrinkToFit="1"/>
      <protection locked="0"/>
    </xf>
    <xf numFmtId="0" fontId="49" fillId="27" borderId="83" xfId="0" applyFont="1" applyFill="1" applyBorder="1" applyAlignment="1" applyProtection="1">
      <alignment horizontal="center" vertical="center" shrinkToFit="1"/>
      <protection locked="0"/>
    </xf>
    <xf numFmtId="0" fontId="49" fillId="27" borderId="98" xfId="0" applyFont="1" applyFill="1" applyBorder="1" applyAlignment="1" applyProtection="1">
      <alignment horizontal="center" vertical="center" shrinkToFit="1"/>
      <protection locked="0"/>
    </xf>
    <xf numFmtId="0" fontId="139" fillId="29" borderId="2" xfId="0" quotePrefix="1" applyFont="1" applyFill="1" applyBorder="1" applyAlignment="1" applyProtection="1">
      <alignment horizontal="center" vertical="center" shrinkToFit="1"/>
      <protection locked="0" hidden="1"/>
    </xf>
    <xf numFmtId="0" fontId="139" fillId="29" borderId="2" xfId="0" applyFont="1" applyFill="1" applyBorder="1" applyAlignment="1" applyProtection="1">
      <alignment horizontal="center" vertical="center" shrinkToFit="1"/>
      <protection locked="0" hidden="1"/>
    </xf>
    <xf numFmtId="0" fontId="31" fillId="30" borderId="2" xfId="0" applyFont="1" applyFill="1" applyBorder="1" applyAlignment="1" applyProtection="1">
      <alignment vertical="center" wrapText="1" shrinkToFit="1"/>
      <protection locked="0"/>
    </xf>
    <xf numFmtId="0" fontId="31" fillId="30" borderId="29" xfId="0" applyFont="1" applyFill="1" applyBorder="1" applyAlignment="1" applyProtection="1">
      <alignment vertical="center" wrapText="1" shrinkToFit="1"/>
      <protection locked="0"/>
    </xf>
    <xf numFmtId="58" fontId="46" fillId="0" borderId="59" xfId="0" applyNumberFormat="1" applyFont="1" applyBorder="1" applyAlignment="1" applyProtection="1">
      <alignment horizontal="center" vertical="center" shrinkToFit="1"/>
      <protection locked="0"/>
    </xf>
    <xf numFmtId="0" fontId="46" fillId="37" borderId="48" xfId="0" applyFont="1" applyFill="1" applyBorder="1" applyAlignment="1" applyProtection="1">
      <alignment horizontal="center" vertical="center" shrinkToFit="1"/>
      <protection locked="0"/>
    </xf>
    <xf numFmtId="0" fontId="46" fillId="37" borderId="2" xfId="0" applyFont="1" applyFill="1" applyBorder="1" applyAlignment="1" applyProtection="1">
      <alignment horizontal="center" vertical="center" shrinkToFit="1"/>
      <protection locked="0"/>
    </xf>
    <xf numFmtId="0" fontId="46" fillId="37" borderId="8" xfId="0" applyFont="1" applyFill="1" applyBorder="1" applyAlignment="1" applyProtection="1">
      <alignment horizontal="center" vertical="center" shrinkToFit="1"/>
      <protection locked="0"/>
    </xf>
    <xf numFmtId="0" fontId="46" fillId="37" borderId="7" xfId="0" applyFont="1" applyFill="1" applyBorder="1" applyAlignment="1" applyProtection="1">
      <alignment horizontal="center" vertical="center" shrinkToFit="1"/>
      <protection locked="0"/>
    </xf>
    <xf numFmtId="0" fontId="46" fillId="37" borderId="25" xfId="0" applyFont="1" applyFill="1" applyBorder="1" applyAlignment="1" applyProtection="1">
      <alignment horizontal="center" vertical="center" shrinkToFit="1"/>
      <protection locked="0"/>
    </xf>
    <xf numFmtId="0" fontId="50" fillId="0" borderId="2" xfId="89" applyFont="1" applyFill="1" applyBorder="1" applyAlignment="1" applyProtection="1">
      <alignment horizontal="center" vertical="center" shrinkToFit="1"/>
      <protection locked="0"/>
    </xf>
    <xf numFmtId="0" fontId="50" fillId="37" borderId="8" xfId="89" applyFont="1" applyFill="1" applyBorder="1" applyAlignment="1" applyProtection="1">
      <alignment horizontal="center" vertical="center" shrinkToFit="1"/>
      <protection locked="0"/>
    </xf>
    <xf numFmtId="0" fontId="46" fillId="37" borderId="26" xfId="0" applyFont="1" applyFill="1" applyBorder="1" applyAlignment="1" applyProtection="1">
      <alignment horizontal="center" vertical="center" shrinkToFit="1"/>
      <protection locked="0"/>
    </xf>
    <xf numFmtId="0" fontId="46" fillId="0" borderId="0" xfId="0" applyFont="1" applyAlignment="1" applyProtection="1">
      <alignment horizontal="center" vertical="center"/>
      <protection locked="0"/>
    </xf>
    <xf numFmtId="0" fontId="46" fillId="0" borderId="0" xfId="0" applyFont="1" applyAlignment="1" applyProtection="1">
      <alignment horizontal="left" vertical="center" wrapText="1"/>
      <protection locked="0"/>
    </xf>
    <xf numFmtId="0" fontId="46" fillId="2" borderId="56" xfId="0" applyFont="1" applyFill="1" applyBorder="1" applyAlignment="1" applyProtection="1">
      <alignment horizontal="center" vertical="top" shrinkToFit="1"/>
      <protection locked="0"/>
    </xf>
    <xf numFmtId="0" fontId="46" fillId="2" borderId="57" xfId="0" applyFont="1" applyFill="1" applyBorder="1" applyAlignment="1" applyProtection="1">
      <alignment horizontal="center" vertical="top" shrinkToFit="1"/>
      <protection locked="0"/>
    </xf>
    <xf numFmtId="0" fontId="46" fillId="2" borderId="58" xfId="0" applyFont="1" applyFill="1" applyBorder="1" applyAlignment="1" applyProtection="1">
      <alignment horizontal="center" vertical="top" shrinkToFit="1"/>
      <protection locked="0"/>
    </xf>
    <xf numFmtId="0" fontId="49" fillId="28" borderId="92" xfId="0" applyFont="1" applyFill="1" applyBorder="1" applyAlignment="1" applyProtection="1">
      <alignment horizontal="center" vertical="center" shrinkToFit="1"/>
      <protection locked="0"/>
    </xf>
    <xf numFmtId="0" fontId="49" fillId="28" borderId="83" xfId="0" applyFont="1" applyFill="1" applyBorder="1" applyAlignment="1" applyProtection="1">
      <alignment horizontal="center" vertical="center" shrinkToFit="1"/>
      <protection locked="0"/>
    </xf>
    <xf numFmtId="0" fontId="49" fillId="28" borderId="98" xfId="0" applyFont="1" applyFill="1" applyBorder="1" applyAlignment="1" applyProtection="1">
      <alignment horizontal="center" vertical="center" shrinkToFit="1"/>
      <protection locked="0"/>
    </xf>
    <xf numFmtId="49" fontId="141" fillId="3" borderId="180" xfId="1" applyNumberFormat="1" applyFont="1" applyFill="1" applyBorder="1" applyAlignment="1">
      <alignment horizontal="center" vertical="center" wrapText="1" shrinkToFit="1"/>
    </xf>
    <xf numFmtId="49" fontId="141" fillId="3" borderId="174" xfId="1" applyNumberFormat="1" applyFont="1" applyFill="1" applyBorder="1" applyAlignment="1">
      <alignment horizontal="center" vertical="center" wrapText="1" shrinkToFit="1"/>
    </xf>
    <xf numFmtId="49" fontId="141" fillId="3" borderId="177" xfId="1" applyNumberFormat="1" applyFont="1" applyFill="1" applyBorder="1" applyAlignment="1">
      <alignment horizontal="center" vertical="center" wrapText="1" shrinkToFit="1"/>
    </xf>
    <xf numFmtId="49" fontId="141" fillId="3" borderId="176" xfId="1" applyNumberFormat="1" applyFont="1" applyFill="1" applyBorder="1" applyAlignment="1">
      <alignment horizontal="center" vertical="center" wrapText="1" shrinkToFit="1"/>
    </xf>
    <xf numFmtId="49" fontId="141" fillId="3" borderId="178" xfId="1" applyNumberFormat="1" applyFont="1" applyFill="1" applyBorder="1" applyAlignment="1">
      <alignment horizontal="center" vertical="center" wrapText="1" shrinkToFit="1"/>
    </xf>
    <xf numFmtId="49" fontId="31" fillId="4" borderId="17" xfId="1" applyNumberFormat="1" applyFont="1" applyFill="1" applyBorder="1" applyAlignment="1" applyProtection="1">
      <alignment horizontal="center" vertical="center"/>
      <protection locked="0"/>
    </xf>
    <xf numFmtId="49" fontId="31" fillId="4" borderId="11" xfId="1" applyNumberFormat="1" applyFont="1" applyFill="1" applyBorder="1" applyAlignment="1" applyProtection="1">
      <alignment horizontal="center" vertical="center"/>
      <protection locked="0"/>
    </xf>
    <xf numFmtId="49" fontId="31" fillId="4" borderId="10" xfId="1" applyNumberFormat="1" applyFont="1" applyFill="1" applyBorder="1" applyAlignment="1" applyProtection="1">
      <alignment horizontal="center" vertical="center"/>
      <protection locked="0"/>
    </xf>
    <xf numFmtId="49" fontId="31" fillId="0" borderId="0" xfId="1" applyNumberFormat="1" applyFont="1" applyAlignment="1" applyProtection="1">
      <alignment vertical="top" wrapText="1" shrinkToFit="1"/>
      <protection locked="0"/>
    </xf>
    <xf numFmtId="0" fontId="31" fillId="0" borderId="0" xfId="1" applyFont="1" applyAlignment="1" applyProtection="1">
      <alignment vertical="top" wrapText="1" shrinkToFit="1"/>
      <protection locked="0"/>
    </xf>
    <xf numFmtId="49" fontId="31" fillId="0" borderId="0" xfId="1" applyNumberFormat="1" applyFont="1" applyAlignment="1" applyProtection="1">
      <alignment horizontal="left" vertical="top" wrapText="1"/>
      <protection locked="0"/>
    </xf>
    <xf numFmtId="49" fontId="31" fillId="3" borderId="21" xfId="1" applyNumberFormat="1" applyFont="1" applyFill="1" applyBorder="1" applyAlignment="1" applyProtection="1">
      <alignment horizontal="center" vertical="center" textRotation="255" shrinkToFit="1"/>
      <protection locked="0"/>
    </xf>
    <xf numFmtId="49" fontId="31" fillId="3" borderId="9" xfId="1" applyNumberFormat="1" applyFont="1" applyFill="1" applyBorder="1" applyAlignment="1" applyProtection="1">
      <alignment horizontal="center" vertical="center" textRotation="255" shrinkToFit="1"/>
      <protection locked="0"/>
    </xf>
    <xf numFmtId="0" fontId="31" fillId="3" borderId="8" xfId="0" applyFont="1" applyFill="1" applyBorder="1" applyAlignment="1" applyProtection="1">
      <alignment horizontal="center" vertical="center"/>
      <protection locked="0"/>
    </xf>
    <xf numFmtId="0" fontId="31" fillId="3" borderId="7" xfId="0" applyFont="1" applyFill="1" applyBorder="1" applyAlignment="1" applyProtection="1">
      <alignment horizontal="center" vertical="center"/>
      <protection locked="0"/>
    </xf>
    <xf numFmtId="0" fontId="31" fillId="3" borderId="6" xfId="0" applyFont="1" applyFill="1" applyBorder="1" applyAlignment="1" applyProtection="1">
      <alignment horizontal="center" vertical="center"/>
      <protection locked="0"/>
    </xf>
    <xf numFmtId="0" fontId="54" fillId="3" borderId="2" xfId="1" applyFont="1" applyFill="1" applyBorder="1" applyAlignment="1">
      <alignment horizontal="center" vertical="center" wrapText="1" shrinkToFit="1"/>
    </xf>
    <xf numFmtId="49" fontId="31" fillId="4" borderId="172" xfId="1" applyNumberFormat="1" applyFont="1" applyFill="1" applyBorder="1" applyAlignment="1" applyProtection="1">
      <alignment horizontal="center" vertical="center"/>
      <protection locked="0"/>
    </xf>
    <xf numFmtId="49" fontId="31" fillId="4" borderId="171" xfId="1" applyNumberFormat="1" applyFont="1" applyFill="1" applyBorder="1" applyAlignment="1" applyProtection="1">
      <alignment horizontal="center" vertical="center"/>
      <protection locked="0"/>
    </xf>
    <xf numFmtId="49" fontId="31" fillId="4" borderId="170" xfId="1" applyNumberFormat="1" applyFont="1" applyFill="1" applyBorder="1" applyAlignment="1" applyProtection="1">
      <alignment horizontal="center" vertical="center"/>
      <protection locked="0"/>
    </xf>
    <xf numFmtId="49" fontId="31" fillId="0" borderId="172" xfId="1" applyNumberFormat="1" applyFont="1" applyBorder="1" applyAlignment="1" applyProtection="1">
      <alignment horizontal="center" vertical="center" shrinkToFit="1"/>
      <protection locked="0"/>
    </xf>
    <xf numFmtId="49" fontId="31" fillId="0" borderId="170" xfId="1" applyNumberFormat="1" applyFont="1" applyBorder="1" applyAlignment="1" applyProtection="1">
      <alignment horizontal="center" vertical="center" shrinkToFit="1"/>
      <protection locked="0"/>
    </xf>
    <xf numFmtId="49" fontId="31" fillId="4" borderId="8" xfId="1" applyNumberFormat="1" applyFont="1" applyFill="1" applyBorder="1" applyAlignment="1" applyProtection="1">
      <alignment horizontal="center" vertical="center" shrinkToFit="1"/>
      <protection locked="0"/>
    </xf>
    <xf numFmtId="49" fontId="31" fillId="4" borderId="6" xfId="1" applyNumberFormat="1" applyFont="1" applyFill="1" applyBorder="1" applyAlignment="1" applyProtection="1">
      <alignment horizontal="center" vertical="center" shrinkToFit="1"/>
      <protection locked="0"/>
    </xf>
    <xf numFmtId="179" fontId="31" fillId="4" borderId="8" xfId="1" applyNumberFormat="1" applyFont="1" applyFill="1" applyBorder="1" applyAlignment="1" applyProtection="1">
      <alignment horizontal="center" vertical="center" shrinkToFit="1"/>
      <protection locked="0"/>
    </xf>
    <xf numFmtId="179" fontId="31" fillId="4" borderId="7" xfId="1" applyNumberFormat="1" applyFont="1" applyFill="1" applyBorder="1" applyAlignment="1" applyProtection="1">
      <alignment horizontal="center" vertical="center" shrinkToFit="1"/>
      <protection locked="0"/>
    </xf>
    <xf numFmtId="179" fontId="31" fillId="4" borderId="6" xfId="1" applyNumberFormat="1" applyFont="1" applyFill="1" applyBorder="1" applyAlignment="1" applyProtection="1">
      <alignment horizontal="center" vertical="center" shrinkToFit="1"/>
      <protection locked="0"/>
    </xf>
    <xf numFmtId="49" fontId="31" fillId="4" borderId="7" xfId="1" applyNumberFormat="1" applyFont="1" applyFill="1" applyBorder="1" applyAlignment="1" applyProtection="1">
      <alignment horizontal="center" vertical="center" shrinkToFit="1"/>
      <protection locked="0"/>
    </xf>
    <xf numFmtId="0" fontId="31" fillId="0" borderId="24" xfId="1" applyFont="1" applyBorder="1" applyAlignment="1">
      <alignment vertical="center" shrinkToFit="1"/>
    </xf>
    <xf numFmtId="0" fontId="31" fillId="0" borderId="23" xfId="1" applyFont="1" applyBorder="1" applyAlignment="1">
      <alignment vertical="center" shrinkToFit="1"/>
    </xf>
    <xf numFmtId="0" fontId="31" fillId="0" borderId="22" xfId="1" applyFont="1" applyBorder="1" applyAlignment="1">
      <alignment vertical="center" shrinkToFit="1"/>
    </xf>
    <xf numFmtId="0" fontId="31" fillId="0" borderId="20" xfId="1" applyFont="1" applyBorder="1" applyAlignment="1">
      <alignment vertical="center" shrinkToFit="1"/>
    </xf>
    <xf numFmtId="0" fontId="31" fillId="0" borderId="19" xfId="1" applyFont="1" applyBorder="1" applyAlignment="1">
      <alignment vertical="center" shrinkToFit="1"/>
    </xf>
    <xf numFmtId="0" fontId="31" fillId="0" borderId="18" xfId="1" applyFont="1" applyBorder="1" applyAlignment="1">
      <alignment vertical="center" shrinkToFit="1"/>
    </xf>
    <xf numFmtId="49" fontId="43" fillId="3" borderId="17" xfId="1" applyNumberFormat="1" applyFont="1" applyFill="1" applyBorder="1" applyAlignment="1" applyProtection="1">
      <alignment vertical="center" wrapText="1"/>
      <protection locked="0"/>
    </xf>
    <xf numFmtId="49" fontId="43" fillId="3" borderId="10" xfId="1" applyNumberFormat="1" applyFont="1" applyFill="1" applyBorder="1" applyAlignment="1" applyProtection="1">
      <alignment vertical="center" wrapText="1"/>
      <protection locked="0"/>
    </xf>
    <xf numFmtId="49" fontId="43" fillId="3" borderId="14" xfId="1" applyNumberFormat="1" applyFont="1" applyFill="1" applyBorder="1" applyAlignment="1" applyProtection="1">
      <alignment vertical="center" wrapText="1"/>
      <protection locked="0"/>
    </xf>
    <xf numFmtId="49" fontId="43" fillId="3" borderId="15" xfId="1" applyNumberFormat="1" applyFont="1" applyFill="1" applyBorder="1" applyAlignment="1" applyProtection="1">
      <alignment vertical="center" wrapText="1"/>
      <protection locked="0"/>
    </xf>
    <xf numFmtId="49" fontId="54" fillId="0" borderId="11" xfId="1" applyNumberFormat="1" applyFont="1" applyBorder="1" applyAlignment="1" applyProtection="1">
      <alignment vertical="center" wrapText="1"/>
      <protection locked="0"/>
    </xf>
    <xf numFmtId="49" fontId="54" fillId="0" borderId="0" xfId="1" applyNumberFormat="1" applyFont="1" applyAlignment="1" applyProtection="1">
      <alignment vertical="center" wrapText="1"/>
      <protection locked="0"/>
    </xf>
    <xf numFmtId="49" fontId="54" fillId="0" borderId="13" xfId="1" applyNumberFormat="1" applyFont="1" applyBorder="1" applyAlignment="1" applyProtection="1">
      <alignment vertical="center" wrapText="1"/>
      <protection locked="0"/>
    </xf>
    <xf numFmtId="58" fontId="31" fillId="0" borderId="17" xfId="1" applyNumberFormat="1" applyFont="1" applyBorder="1" applyAlignment="1">
      <alignment horizontal="left" vertical="center"/>
    </xf>
    <xf numFmtId="0" fontId="31" fillId="0" borderId="11" xfId="1" applyFont="1" applyBorder="1" applyAlignment="1">
      <alignment horizontal="left" vertical="center"/>
    </xf>
    <xf numFmtId="0" fontId="31" fillId="0" borderId="10" xfId="1" applyFont="1" applyBorder="1" applyAlignment="1">
      <alignment horizontal="left" vertical="center"/>
    </xf>
    <xf numFmtId="0" fontId="31" fillId="0" borderId="14" xfId="1" applyFont="1" applyBorder="1" applyAlignment="1">
      <alignment horizontal="left" vertical="center"/>
    </xf>
    <xf numFmtId="0" fontId="31" fillId="0" borderId="13" xfId="1" applyFont="1" applyBorder="1" applyAlignment="1">
      <alignment horizontal="left" vertical="center"/>
    </xf>
    <xf numFmtId="0" fontId="31" fillId="0" borderId="15" xfId="1" applyFont="1" applyBorder="1" applyAlignment="1">
      <alignment horizontal="left" vertical="center"/>
    </xf>
    <xf numFmtId="49" fontId="29" fillId="0" borderId="0" xfId="1" applyNumberFormat="1" applyFont="1" applyAlignment="1" applyProtection="1">
      <alignment horizontal="left" vertical="center"/>
      <protection locked="0"/>
    </xf>
    <xf numFmtId="49" fontId="29" fillId="0" borderId="0" xfId="1" applyNumberFormat="1" applyFont="1" applyAlignment="1" applyProtection="1">
      <alignment horizontal="center" vertical="center"/>
      <protection locked="0"/>
    </xf>
    <xf numFmtId="0" fontId="29" fillId="4" borderId="0" xfId="1" applyFont="1" applyFill="1" applyAlignment="1">
      <alignment horizontal="right" vertical="center" wrapText="1"/>
    </xf>
    <xf numFmtId="0" fontId="29" fillId="4" borderId="0" xfId="1" applyFont="1" applyFill="1" applyAlignment="1">
      <alignment horizontal="right" vertical="center"/>
    </xf>
    <xf numFmtId="0" fontId="31" fillId="0" borderId="24" xfId="1" applyFont="1" applyBorder="1" applyAlignment="1">
      <alignment horizontal="left" vertical="center" shrinkToFit="1"/>
    </xf>
    <xf numFmtId="0" fontId="31" fillId="0" borderId="23" xfId="1" applyFont="1" applyBorder="1" applyAlignment="1">
      <alignment horizontal="left" vertical="center" shrinkToFit="1"/>
    </xf>
    <xf numFmtId="0" fontId="31" fillId="0" borderId="22" xfId="1" applyFont="1" applyBorder="1" applyAlignment="1">
      <alignment horizontal="left" vertical="center" shrinkToFit="1"/>
    </xf>
    <xf numFmtId="49" fontId="29" fillId="0" borderId="0" xfId="1" applyNumberFormat="1" applyFont="1" applyAlignment="1" applyProtection="1">
      <alignment horizontal="center" vertical="center" shrinkToFit="1"/>
      <protection locked="0"/>
    </xf>
    <xf numFmtId="183" fontId="29" fillId="0" borderId="0" xfId="1" applyNumberFormat="1" applyFont="1" applyAlignment="1" applyProtection="1">
      <alignment horizontal="center" vertical="center" shrinkToFit="1"/>
      <protection locked="0"/>
    </xf>
    <xf numFmtId="0" fontId="29" fillId="0" borderId="0" xfId="1" applyFont="1" applyAlignment="1">
      <alignment vertical="center" shrinkToFit="1"/>
    </xf>
    <xf numFmtId="49" fontId="31" fillId="3" borderId="21" xfId="1" applyNumberFormat="1" applyFont="1" applyFill="1" applyBorder="1" applyAlignment="1" applyProtection="1">
      <alignment horizontal="center" vertical="center" textRotation="255"/>
      <protection locked="0"/>
    </xf>
    <xf numFmtId="49" fontId="31" fillId="3" borderId="9" xfId="1" applyNumberFormat="1" applyFont="1" applyFill="1" applyBorder="1" applyAlignment="1" applyProtection="1">
      <alignment horizontal="center" vertical="center" textRotation="255"/>
      <protection locked="0"/>
    </xf>
    <xf numFmtId="49" fontId="31" fillId="3" borderId="1" xfId="1" applyNumberFormat="1" applyFont="1" applyFill="1" applyBorder="1" applyAlignment="1" applyProtection="1">
      <alignment horizontal="center" vertical="center" textRotation="255"/>
      <protection locked="0"/>
    </xf>
    <xf numFmtId="0" fontId="31" fillId="0" borderId="16" xfId="1" applyFont="1" applyBorder="1" applyAlignment="1">
      <alignment horizontal="left" vertical="center" indent="1" shrinkToFit="1"/>
    </xf>
    <xf numFmtId="0" fontId="31" fillId="0" borderId="0" xfId="1" applyFont="1" applyAlignment="1">
      <alignment horizontal="left" vertical="center" indent="1" shrinkToFit="1"/>
    </xf>
    <xf numFmtId="0" fontId="31" fillId="0" borderId="12" xfId="1" applyFont="1" applyBorder="1" applyAlignment="1">
      <alignment horizontal="left" vertical="center" indent="1" shrinkToFit="1"/>
    </xf>
    <xf numFmtId="49" fontId="43" fillId="4" borderId="8" xfId="1" applyNumberFormat="1" applyFont="1" applyFill="1" applyBorder="1" applyAlignment="1" applyProtection="1">
      <alignment horizontal="center" vertical="center"/>
      <protection locked="0"/>
    </xf>
    <xf numFmtId="49" fontId="43" fillId="4" borderId="6" xfId="1" applyNumberFormat="1" applyFont="1" applyFill="1" applyBorder="1" applyAlignment="1" applyProtection="1">
      <alignment horizontal="center" vertical="center"/>
      <protection locked="0"/>
    </xf>
    <xf numFmtId="49" fontId="32" fillId="0" borderId="8" xfId="1" applyNumberFormat="1" applyFont="1" applyBorder="1" applyAlignment="1" applyProtection="1">
      <alignment horizontal="center" vertical="center"/>
      <protection locked="0"/>
    </xf>
    <xf numFmtId="49" fontId="32" fillId="0" borderId="7" xfId="1" applyNumberFormat="1" applyFont="1" applyBorder="1" applyAlignment="1" applyProtection="1">
      <alignment horizontal="center" vertical="center"/>
      <protection locked="0"/>
    </xf>
    <xf numFmtId="49" fontId="32" fillId="0" borderId="6" xfId="1" applyNumberFormat="1" applyFont="1" applyBorder="1" applyAlignment="1" applyProtection="1">
      <alignment horizontal="center" vertical="center"/>
      <protection locked="0"/>
    </xf>
    <xf numFmtId="0" fontId="31" fillId="0" borderId="11" xfId="1" applyFont="1" applyBorder="1" applyAlignment="1">
      <alignment vertical="center" shrinkToFit="1"/>
    </xf>
    <xf numFmtId="0" fontId="31" fillId="0" borderId="10" xfId="1" applyFont="1" applyBorder="1" applyAlignment="1">
      <alignment vertical="center" shrinkToFit="1"/>
    </xf>
    <xf numFmtId="0" fontId="31" fillId="0" borderId="13" xfId="1" applyFont="1" applyBorder="1" applyAlignment="1">
      <alignment vertical="center" shrinkToFit="1"/>
    </xf>
    <xf numFmtId="0" fontId="31" fillId="0" borderId="15" xfId="1" applyFont="1" applyBorder="1" applyAlignment="1">
      <alignment vertical="center" shrinkToFit="1"/>
    </xf>
    <xf numFmtId="49" fontId="54" fillId="3" borderId="2" xfId="1" applyNumberFormat="1" applyFont="1" applyFill="1" applyBorder="1" applyAlignment="1" applyProtection="1">
      <alignment horizontal="center" vertical="center" wrapText="1" shrinkToFit="1"/>
      <protection locked="0"/>
    </xf>
    <xf numFmtId="0" fontId="33" fillId="0" borderId="20" xfId="1" applyFont="1" applyBorder="1" applyAlignment="1">
      <alignment horizontal="left" vertical="center" shrinkToFit="1"/>
    </xf>
    <xf numFmtId="0" fontId="33" fillId="0" borderId="19" xfId="1" applyFont="1" applyBorder="1" applyAlignment="1">
      <alignment horizontal="left" vertical="center" shrinkToFit="1"/>
    </xf>
    <xf numFmtId="0" fontId="33" fillId="0" borderId="18" xfId="1" applyFont="1" applyBorder="1" applyAlignment="1">
      <alignment horizontal="left" vertical="center" shrinkToFit="1"/>
    </xf>
    <xf numFmtId="49" fontId="31" fillId="3" borderId="8" xfId="1" applyNumberFormat="1" applyFont="1" applyFill="1" applyBorder="1" applyAlignment="1" applyProtection="1">
      <alignment horizontal="center" vertical="center" wrapText="1"/>
      <protection locked="0"/>
    </xf>
    <xf numFmtId="49" fontId="31" fillId="3" borderId="7" xfId="1" applyNumberFormat="1" applyFont="1" applyFill="1" applyBorder="1" applyAlignment="1" applyProtection="1">
      <alignment horizontal="center" vertical="center" wrapText="1"/>
      <protection locked="0"/>
    </xf>
    <xf numFmtId="49" fontId="31" fillId="3" borderId="6" xfId="1" applyNumberFormat="1" applyFont="1" applyFill="1" applyBorder="1" applyAlignment="1" applyProtection="1">
      <alignment horizontal="center" vertical="center" wrapText="1"/>
      <protection locked="0"/>
    </xf>
    <xf numFmtId="0" fontId="31" fillId="0" borderId="14" xfId="1" applyFont="1" applyBorder="1" applyAlignment="1">
      <alignment horizontal="left" vertical="center" indent="1" shrinkToFit="1"/>
    </xf>
    <xf numFmtId="0" fontId="31" fillId="0" borderId="13" xfId="1" applyFont="1" applyBorder="1" applyAlignment="1">
      <alignment horizontal="left" vertical="center" indent="1" shrinkToFit="1"/>
    </xf>
    <xf numFmtId="49" fontId="54" fillId="3" borderId="17" xfId="1" applyNumberFormat="1" applyFont="1" applyFill="1" applyBorder="1" applyAlignment="1" applyProtection="1">
      <alignment horizontal="center" vertical="center" wrapText="1" shrinkToFit="1"/>
      <protection locked="0"/>
    </xf>
    <xf numFmtId="49" fontId="54" fillId="3" borderId="11" xfId="1" applyNumberFormat="1" applyFont="1" applyFill="1" applyBorder="1" applyAlignment="1" applyProtection="1">
      <alignment horizontal="center" vertical="center" wrapText="1" shrinkToFit="1"/>
      <protection locked="0"/>
    </xf>
    <xf numFmtId="49" fontId="54" fillId="3" borderId="12" xfId="1" applyNumberFormat="1" applyFont="1" applyFill="1" applyBorder="1" applyAlignment="1" applyProtection="1">
      <alignment horizontal="center" vertical="center" wrapText="1" shrinkToFit="1"/>
      <protection locked="0"/>
    </xf>
    <xf numFmtId="49" fontId="54" fillId="3" borderId="14" xfId="1" applyNumberFormat="1" applyFont="1" applyFill="1" applyBorder="1" applyAlignment="1" applyProtection="1">
      <alignment horizontal="center" vertical="center" wrapText="1" shrinkToFit="1"/>
      <protection locked="0"/>
    </xf>
    <xf numFmtId="49" fontId="54" fillId="3" borderId="13" xfId="1" applyNumberFormat="1" applyFont="1" applyFill="1" applyBorder="1" applyAlignment="1" applyProtection="1">
      <alignment horizontal="center" vertical="center" wrapText="1" shrinkToFit="1"/>
      <protection locked="0"/>
    </xf>
    <xf numFmtId="49" fontId="54" fillId="3" borderId="15" xfId="1" applyNumberFormat="1" applyFont="1" applyFill="1" applyBorder="1" applyAlignment="1" applyProtection="1">
      <alignment horizontal="center" vertical="center" wrapText="1" shrinkToFit="1"/>
      <protection locked="0"/>
    </xf>
    <xf numFmtId="49" fontId="31" fillId="0" borderId="8" xfId="1" applyNumberFormat="1" applyFont="1" applyBorder="1" applyAlignment="1" applyProtection="1">
      <alignment horizontal="center" vertical="center"/>
      <protection locked="0"/>
    </xf>
    <xf numFmtId="49" fontId="31" fillId="0" borderId="6" xfId="1" applyNumberFormat="1" applyFont="1" applyBorder="1" applyAlignment="1" applyProtection="1">
      <alignment horizontal="center" vertical="center"/>
      <protection locked="0"/>
    </xf>
    <xf numFmtId="49" fontId="31" fillId="3" borderId="17" xfId="1" applyNumberFormat="1" applyFont="1" applyFill="1" applyBorder="1" applyProtection="1">
      <alignment vertical="center"/>
      <protection locked="0"/>
    </xf>
    <xf numFmtId="49" fontId="31" fillId="3" borderId="10" xfId="1" applyNumberFormat="1" applyFont="1" applyFill="1" applyBorder="1" applyProtection="1">
      <alignment vertical="center"/>
      <protection locked="0"/>
    </xf>
    <xf numFmtId="49" fontId="31" fillId="3" borderId="16" xfId="1" applyNumberFormat="1" applyFont="1" applyFill="1" applyBorder="1" applyProtection="1">
      <alignment vertical="center"/>
      <protection locked="0"/>
    </xf>
    <xf numFmtId="49" fontId="31" fillId="3" borderId="12" xfId="1" applyNumberFormat="1" applyFont="1" applyFill="1" applyBorder="1" applyProtection="1">
      <alignment vertical="center"/>
      <protection locked="0"/>
    </xf>
    <xf numFmtId="49" fontId="31" fillId="3" borderId="14" xfId="1" applyNumberFormat="1" applyFont="1" applyFill="1" applyBorder="1" applyProtection="1">
      <alignment vertical="center"/>
      <protection locked="0"/>
    </xf>
    <xf numFmtId="49" fontId="31" fillId="3" borderId="15" xfId="1" applyNumberFormat="1" applyFont="1" applyFill="1" applyBorder="1" applyProtection="1">
      <alignment vertical="center"/>
      <protection locked="0"/>
    </xf>
    <xf numFmtId="49" fontId="31" fillId="3" borderId="23" xfId="1" applyNumberFormat="1" applyFont="1" applyFill="1" applyBorder="1" applyAlignment="1" applyProtection="1">
      <alignment vertical="center" shrinkToFit="1"/>
      <protection locked="0"/>
    </xf>
    <xf numFmtId="49" fontId="31" fillId="3" borderId="22" xfId="1" applyNumberFormat="1" applyFont="1" applyFill="1" applyBorder="1" applyAlignment="1" applyProtection="1">
      <alignment vertical="center" shrinkToFit="1"/>
      <protection locked="0"/>
    </xf>
    <xf numFmtId="0" fontId="31" fillId="0" borderId="7" xfId="1" applyFont="1" applyBorder="1" applyAlignment="1">
      <alignment horizontal="center" vertical="center" shrinkToFit="1"/>
    </xf>
    <xf numFmtId="0" fontId="31" fillId="0" borderId="6" xfId="1" applyFont="1" applyBorder="1" applyAlignment="1">
      <alignment horizontal="center" vertical="center" shrinkToFit="1"/>
    </xf>
    <xf numFmtId="49" fontId="43" fillId="4" borderId="21" xfId="1" applyNumberFormat="1" applyFont="1" applyFill="1" applyBorder="1" applyAlignment="1" applyProtection="1">
      <alignment horizontal="center" vertical="center" shrinkToFit="1"/>
      <protection locked="0"/>
    </xf>
    <xf numFmtId="0" fontId="43" fillId="4" borderId="1" xfId="1" applyFont="1" applyFill="1" applyBorder="1" applyAlignment="1" applyProtection="1">
      <alignment horizontal="center" vertical="center" shrinkToFit="1"/>
      <protection locked="0"/>
    </xf>
    <xf numFmtId="0" fontId="31" fillId="0" borderId="8" xfId="1" applyFont="1" applyBorder="1">
      <alignment vertical="center"/>
    </xf>
    <xf numFmtId="0" fontId="31" fillId="0" borderId="7" xfId="1" applyFont="1" applyBorder="1">
      <alignment vertical="center"/>
    </xf>
    <xf numFmtId="0" fontId="31" fillId="0" borderId="6" xfId="1" applyFont="1" applyBorder="1">
      <alignment vertical="center"/>
    </xf>
    <xf numFmtId="49" fontId="31" fillId="3" borderId="24" xfId="1" applyNumberFormat="1" applyFont="1" applyFill="1" applyBorder="1" applyAlignment="1" applyProtection="1">
      <alignment vertical="center" shrinkToFit="1"/>
      <protection locked="0"/>
    </xf>
    <xf numFmtId="49" fontId="31" fillId="3" borderId="20" xfId="1" applyNumberFormat="1" applyFont="1" applyFill="1" applyBorder="1" applyAlignment="1" applyProtection="1">
      <alignment vertical="center" shrinkToFit="1"/>
      <protection locked="0"/>
    </xf>
    <xf numFmtId="49" fontId="31" fillId="3" borderId="18" xfId="1" applyNumberFormat="1" applyFont="1" applyFill="1" applyBorder="1" applyAlignment="1" applyProtection="1">
      <alignment vertical="center" shrinkToFit="1"/>
      <protection locked="0"/>
    </xf>
    <xf numFmtId="0" fontId="33" fillId="0" borderId="20" xfId="1" applyFont="1" applyBorder="1" applyAlignment="1">
      <alignment vertical="center" shrinkToFit="1"/>
    </xf>
    <xf numFmtId="0" fontId="33" fillId="0" borderId="19" xfId="1" applyFont="1" applyBorder="1" applyAlignment="1">
      <alignment vertical="center" shrinkToFit="1"/>
    </xf>
    <xf numFmtId="0" fontId="33" fillId="0" borderId="18" xfId="1" applyFont="1" applyBorder="1" applyAlignment="1">
      <alignment vertical="center" shrinkToFit="1"/>
    </xf>
    <xf numFmtId="0" fontId="31" fillId="0" borderId="11" xfId="1" applyFont="1" applyBorder="1" applyAlignment="1">
      <alignment horizontal="center" vertical="center"/>
    </xf>
    <xf numFmtId="0" fontId="31" fillId="0" borderId="17" xfId="1" applyFont="1" applyBorder="1" applyAlignment="1">
      <alignment vertical="center" shrinkToFit="1"/>
    </xf>
    <xf numFmtId="49" fontId="31" fillId="0" borderId="17" xfId="1" applyNumberFormat="1" applyFont="1" applyBorder="1" applyAlignment="1" applyProtection="1">
      <alignment vertical="center" wrapText="1"/>
      <protection locked="0"/>
    </xf>
    <xf numFmtId="49" fontId="31" fillId="0" borderId="10" xfId="1" applyNumberFormat="1" applyFont="1" applyBorder="1" applyAlignment="1" applyProtection="1">
      <alignment vertical="center" wrapText="1"/>
      <protection locked="0"/>
    </xf>
    <xf numFmtId="49" fontId="31" fillId="0" borderId="14" xfId="1" applyNumberFormat="1" applyFont="1" applyBorder="1" applyAlignment="1" applyProtection="1">
      <alignment vertical="center" wrapText="1"/>
      <protection locked="0"/>
    </xf>
    <xf numFmtId="49" fontId="31" fillId="0" borderId="15" xfId="1" applyNumberFormat="1" applyFont="1" applyBorder="1" applyAlignment="1" applyProtection="1">
      <alignment vertical="center" wrapText="1"/>
      <protection locked="0"/>
    </xf>
    <xf numFmtId="49" fontId="31" fillId="3" borderId="19" xfId="1" applyNumberFormat="1" applyFont="1" applyFill="1" applyBorder="1" applyAlignment="1" applyProtection="1">
      <alignment vertical="center" shrinkToFit="1"/>
      <protection locked="0"/>
    </xf>
    <xf numFmtId="49" fontId="31" fillId="3" borderId="11" xfId="1" applyNumberFormat="1" applyFont="1" applyFill="1" applyBorder="1" applyAlignment="1" applyProtection="1">
      <alignment vertical="center" wrapText="1"/>
      <protection locked="0"/>
    </xf>
    <xf numFmtId="49" fontId="31" fillId="3" borderId="10" xfId="1" applyNumberFormat="1" applyFont="1" applyFill="1" applyBorder="1" applyAlignment="1" applyProtection="1">
      <alignment vertical="center" wrapText="1"/>
      <protection locked="0"/>
    </xf>
    <xf numFmtId="49" fontId="31" fillId="3" borderId="0" xfId="1" applyNumberFormat="1" applyFont="1" applyFill="1" applyAlignment="1" applyProtection="1">
      <alignment vertical="center" wrapText="1"/>
      <protection locked="0"/>
    </xf>
    <xf numFmtId="49" fontId="31" fillId="3" borderId="12" xfId="1" applyNumberFormat="1" applyFont="1" applyFill="1" applyBorder="1" applyAlignment="1" applyProtection="1">
      <alignment vertical="center" wrapText="1"/>
      <protection locked="0"/>
    </xf>
    <xf numFmtId="49" fontId="31" fillId="3" borderId="13" xfId="1" applyNumberFormat="1" applyFont="1" applyFill="1" applyBorder="1" applyAlignment="1" applyProtection="1">
      <alignment vertical="center" wrapText="1"/>
      <protection locked="0"/>
    </xf>
    <xf numFmtId="49" fontId="31" fillId="3" borderId="15" xfId="1" applyNumberFormat="1" applyFont="1" applyFill="1" applyBorder="1" applyAlignment="1" applyProtection="1">
      <alignment vertical="center" wrapText="1"/>
      <protection locked="0"/>
    </xf>
    <xf numFmtId="49" fontId="31" fillId="3" borderId="17" xfId="1" applyNumberFormat="1" applyFont="1" applyFill="1" applyBorder="1" applyAlignment="1" applyProtection="1">
      <alignment vertical="center" wrapText="1"/>
      <protection locked="0"/>
    </xf>
    <xf numFmtId="49" fontId="31" fillId="3" borderId="16" xfId="1" applyNumberFormat="1" applyFont="1" applyFill="1" applyBorder="1" applyAlignment="1" applyProtection="1">
      <alignment vertical="center" wrapText="1"/>
      <protection locked="0"/>
    </xf>
    <xf numFmtId="49" fontId="31" fillId="3" borderId="14" xfId="1" applyNumberFormat="1" applyFont="1" applyFill="1" applyBorder="1" applyAlignment="1" applyProtection="1">
      <alignment vertical="center" wrapText="1"/>
      <protection locked="0"/>
    </xf>
    <xf numFmtId="0" fontId="31" fillId="0" borderId="15" xfId="1" applyFont="1" applyBorder="1" applyAlignment="1">
      <alignment horizontal="left" vertical="center" indent="1" shrinkToFit="1"/>
    </xf>
    <xf numFmtId="0" fontId="43" fillId="4" borderId="8" xfId="1" applyFont="1" applyFill="1" applyBorder="1" applyAlignment="1">
      <alignment horizontal="center" vertical="center" shrinkToFit="1"/>
    </xf>
    <xf numFmtId="0" fontId="43" fillId="4" borderId="7" xfId="1" applyFont="1" applyFill="1" applyBorder="1" applyAlignment="1">
      <alignment horizontal="center" vertical="center" shrinkToFit="1"/>
    </xf>
    <xf numFmtId="0" fontId="42" fillId="4" borderId="7" xfId="0" applyFont="1" applyFill="1" applyBorder="1" applyAlignment="1">
      <alignment vertical="center" shrinkToFit="1"/>
    </xf>
    <xf numFmtId="0" fontId="42" fillId="4" borderId="6" xfId="0" applyFont="1" applyFill="1" applyBorder="1" applyAlignment="1">
      <alignment vertical="center" shrinkToFit="1"/>
    </xf>
    <xf numFmtId="0" fontId="6" fillId="0" borderId="0" xfId="4" applyFont="1" applyAlignment="1">
      <alignment horizontal="left" vertical="center"/>
    </xf>
    <xf numFmtId="0" fontId="5" fillId="0" borderId="0" xfId="4" applyAlignment="1">
      <alignment vertical="center"/>
    </xf>
    <xf numFmtId="0" fontId="5" fillId="0" borderId="0" xfId="4" applyAlignment="1">
      <alignment horizontal="center" vertical="center" shrinkToFit="1"/>
    </xf>
    <xf numFmtId="0" fontId="6" fillId="0" borderId="26" xfId="4" applyFont="1" applyBorder="1" applyAlignment="1">
      <alignment horizontal="center" vertical="center"/>
    </xf>
    <xf numFmtId="0" fontId="5" fillId="0" borderId="7" xfId="4" applyBorder="1" applyAlignment="1">
      <alignment horizontal="center" vertical="center"/>
    </xf>
    <xf numFmtId="0" fontId="5" fillId="0" borderId="6" xfId="4" applyBorder="1" applyAlignment="1">
      <alignment horizontal="center" vertical="center"/>
    </xf>
    <xf numFmtId="0" fontId="6" fillId="0" borderId="8" xfId="4" applyFont="1" applyBorder="1" applyAlignment="1">
      <alignment horizontal="center" vertical="center"/>
    </xf>
    <xf numFmtId="0" fontId="6" fillId="0" borderId="6" xfId="4" applyFont="1" applyBorder="1" applyAlignment="1">
      <alignment horizontal="center" vertical="center"/>
    </xf>
    <xf numFmtId="0" fontId="6" fillId="0" borderId="1" xfId="4" applyFont="1" applyBorder="1" applyAlignment="1">
      <alignment horizontal="center" vertical="center"/>
    </xf>
    <xf numFmtId="0" fontId="6" fillId="0" borderId="26" xfId="4" applyFont="1" applyBorder="1" applyAlignment="1">
      <alignment horizontal="left" vertical="center" wrapText="1"/>
    </xf>
    <xf numFmtId="0" fontId="5" fillId="0" borderId="7" xfId="4" applyBorder="1" applyAlignment="1">
      <alignment vertical="center"/>
    </xf>
    <xf numFmtId="0" fontId="5" fillId="0" borderId="6" xfId="4" applyBorder="1" applyAlignment="1">
      <alignment vertical="center"/>
    </xf>
    <xf numFmtId="0" fontId="6" fillId="0" borderId="7" xfId="4" applyFont="1" applyBorder="1" applyAlignment="1">
      <alignment horizontal="center" vertical="center"/>
    </xf>
    <xf numFmtId="0" fontId="5" fillId="0" borderId="25" xfId="4" applyBorder="1" applyAlignment="1">
      <alignment vertical="center"/>
    </xf>
    <xf numFmtId="0" fontId="6" fillId="0" borderId="55" xfId="4" applyFont="1" applyBorder="1" applyAlignment="1">
      <alignment horizontal="center" vertical="center"/>
    </xf>
    <xf numFmtId="0" fontId="6" fillId="0" borderId="59" xfId="4" applyFont="1" applyBorder="1" applyAlignment="1">
      <alignment horizontal="center" vertical="center"/>
    </xf>
    <xf numFmtId="0" fontId="9" fillId="0" borderId="61" xfId="4" applyFont="1" applyBorder="1" applyAlignment="1">
      <alignment horizontal="left" vertical="center" wrapText="1"/>
    </xf>
    <xf numFmtId="0" fontId="9" fillId="0" borderId="47" xfId="4" applyFont="1" applyBorder="1" applyAlignment="1">
      <alignment horizontal="left" vertical="center" wrapText="1"/>
    </xf>
    <xf numFmtId="0" fontId="5" fillId="0" borderId="47" xfId="4" applyBorder="1"/>
    <xf numFmtId="0" fontId="5" fillId="0" borderId="62" xfId="4" applyBorder="1"/>
    <xf numFmtId="0" fontId="6" fillId="0" borderId="2" xfId="4" applyFont="1" applyBorder="1" applyAlignment="1">
      <alignment horizontal="left" vertical="center"/>
    </xf>
    <xf numFmtId="0" fontId="5" fillId="0" borderId="2" xfId="4" applyBorder="1" applyAlignment="1">
      <alignment horizontal="left" vertical="center"/>
    </xf>
    <xf numFmtId="0" fontId="6" fillId="0" borderId="14" xfId="4" applyFont="1" applyBorder="1" applyAlignment="1">
      <alignment horizontal="center" vertical="center"/>
    </xf>
    <xf numFmtId="0" fontId="6" fillId="0" borderId="13" xfId="4" applyFont="1" applyBorder="1" applyAlignment="1">
      <alignment horizontal="center" vertical="center"/>
    </xf>
    <xf numFmtId="0" fontId="6" fillId="0" borderId="15" xfId="4" applyFont="1" applyBorder="1" applyAlignment="1">
      <alignment horizontal="center" vertical="center"/>
    </xf>
    <xf numFmtId="0" fontId="5" fillId="0" borderId="7" xfId="4" applyBorder="1"/>
    <xf numFmtId="0" fontId="5" fillId="0" borderId="25" xfId="4" applyBorder="1"/>
    <xf numFmtId="0" fontId="6" fillId="0" borderId="17" xfId="4" applyFont="1" applyBorder="1" applyAlignment="1">
      <alignment horizontal="center" vertical="center" shrinkToFit="1"/>
    </xf>
    <xf numFmtId="0" fontId="5" fillId="0" borderId="10" xfId="4" applyBorder="1" applyAlignment="1">
      <alignment horizontal="center" vertical="center" shrinkToFit="1"/>
    </xf>
    <xf numFmtId="0" fontId="6" fillId="0" borderId="16" xfId="4" applyFont="1" applyBorder="1" applyAlignment="1">
      <alignment horizontal="center" vertical="center"/>
    </xf>
    <xf numFmtId="0" fontId="5" fillId="0" borderId="0" xfId="4" applyAlignment="1">
      <alignment horizontal="center" vertical="center"/>
    </xf>
    <xf numFmtId="0" fontId="5" fillId="0" borderId="0" xfId="4"/>
    <xf numFmtId="0" fontId="6" fillId="0" borderId="8" xfId="4" applyFont="1" applyBorder="1" applyAlignment="1">
      <alignment horizontal="left" vertical="center"/>
    </xf>
    <xf numFmtId="0" fontId="6" fillId="0" borderId="7" xfId="4" applyFont="1" applyBorder="1" applyAlignment="1">
      <alignment horizontal="left" vertical="center"/>
    </xf>
    <xf numFmtId="0" fontId="6" fillId="0" borderId="6" xfId="4" applyFont="1" applyBorder="1" applyAlignment="1">
      <alignment horizontal="left" vertical="center"/>
    </xf>
    <xf numFmtId="0" fontId="6" fillId="0" borderId="8" xfId="3" applyFont="1" applyBorder="1" applyAlignment="1">
      <alignment horizontal="center" vertical="center"/>
    </xf>
    <xf numFmtId="0" fontId="6" fillId="0" borderId="6" xfId="3" applyFont="1" applyBorder="1" applyAlignment="1">
      <alignment horizontal="center" vertical="center"/>
    </xf>
    <xf numFmtId="0" fontId="6" fillId="0" borderId="7" xfId="3" applyFont="1" applyBorder="1" applyAlignment="1">
      <alignment horizontal="center" vertical="center"/>
    </xf>
    <xf numFmtId="0" fontId="6" fillId="0" borderId="2" xfId="3" applyFont="1" applyBorder="1" applyAlignment="1">
      <alignment horizontal="center" vertical="center"/>
    </xf>
    <xf numFmtId="0" fontId="6" fillId="2" borderId="8" xfId="4" applyFont="1" applyFill="1" applyBorder="1" applyAlignment="1">
      <alignment horizontal="center" vertical="center"/>
    </xf>
    <xf numFmtId="0" fontId="6" fillId="2" borderId="7" xfId="4" applyFont="1" applyFill="1" applyBorder="1" applyAlignment="1">
      <alignment horizontal="center" vertical="center"/>
    </xf>
    <xf numFmtId="0" fontId="6" fillId="0" borderId="48" xfId="4" applyFont="1" applyBorder="1" applyAlignment="1">
      <alignment horizontal="center" vertical="center"/>
    </xf>
    <xf numFmtId="0" fontId="6" fillId="0" borderId="2" xfId="4" applyFont="1" applyBorder="1" applyAlignment="1">
      <alignment horizontal="center" vertical="center"/>
    </xf>
    <xf numFmtId="0" fontId="6" fillId="0" borderId="2" xfId="3" applyFont="1" applyBorder="1" applyAlignment="1">
      <alignment horizontal="center" vertical="center" shrinkToFit="1"/>
    </xf>
    <xf numFmtId="0" fontId="6" fillId="0" borderId="17" xfId="4" applyFont="1" applyBorder="1" applyAlignment="1">
      <alignment horizontal="left" vertical="center"/>
    </xf>
    <xf numFmtId="0" fontId="5" fillId="0" borderId="11" xfId="4" applyBorder="1" applyAlignment="1">
      <alignment horizontal="left" vertical="center"/>
    </xf>
    <xf numFmtId="0" fontId="5" fillId="0" borderId="10" xfId="4" applyBorder="1" applyAlignment="1">
      <alignment horizontal="left" vertical="center"/>
    </xf>
    <xf numFmtId="0" fontId="5" fillId="0" borderId="16" xfId="4" applyBorder="1" applyAlignment="1">
      <alignment horizontal="left" vertical="center"/>
    </xf>
    <xf numFmtId="0" fontId="5" fillId="0" borderId="0" xfId="4" applyAlignment="1">
      <alignment horizontal="left" vertical="center"/>
    </xf>
    <xf numFmtId="0" fontId="5" fillId="0" borderId="12" xfId="4" applyBorder="1" applyAlignment="1">
      <alignment horizontal="left" vertical="center"/>
    </xf>
    <xf numFmtId="0" fontId="5" fillId="0" borderId="14" xfId="4" applyBorder="1" applyAlignment="1">
      <alignment horizontal="left" vertical="center"/>
    </xf>
    <xf numFmtId="0" fontId="5" fillId="0" borderId="13" xfId="4" applyBorder="1" applyAlignment="1">
      <alignment horizontal="left" vertical="center"/>
    </xf>
    <xf numFmtId="0" fontId="5" fillId="0" borderId="15" xfId="4" applyBorder="1" applyAlignment="1">
      <alignment horizontal="left" vertical="center"/>
    </xf>
    <xf numFmtId="0" fontId="6" fillId="0" borderId="16" xfId="3" applyFont="1" applyBorder="1" applyAlignment="1">
      <alignment horizontal="center" vertical="center"/>
    </xf>
    <xf numFmtId="0" fontId="6" fillId="0" borderId="12" xfId="3" applyFont="1" applyBorder="1" applyAlignment="1">
      <alignment horizontal="center" vertical="center"/>
    </xf>
    <xf numFmtId="0" fontId="6" fillId="0" borderId="50" xfId="3" applyFont="1" applyBorder="1" applyAlignment="1">
      <alignment horizontal="center" vertical="center"/>
    </xf>
    <xf numFmtId="0" fontId="6" fillId="0" borderId="49" xfId="3" applyFont="1" applyBorder="1" applyAlignment="1">
      <alignment horizontal="center" vertical="center"/>
    </xf>
    <xf numFmtId="0" fontId="6" fillId="0" borderId="1" xfId="3" applyFont="1" applyBorder="1" applyAlignment="1">
      <alignment horizontal="center" vertical="center"/>
    </xf>
    <xf numFmtId="0" fontId="6" fillId="0" borderId="14" xfId="3" applyFont="1" applyBorder="1" applyAlignment="1">
      <alignment horizontal="center" vertical="center"/>
    </xf>
    <xf numFmtId="0" fontId="6" fillId="0" borderId="8" xfId="5" applyFont="1" applyBorder="1" applyAlignment="1">
      <alignment horizontal="center" vertical="center"/>
    </xf>
    <xf numFmtId="0" fontId="6" fillId="0" borderId="7" xfId="5" applyFont="1" applyBorder="1" applyAlignment="1">
      <alignment horizontal="center" vertical="center"/>
    </xf>
    <xf numFmtId="0" fontId="6" fillId="0" borderId="6" xfId="5" applyFont="1" applyBorder="1" applyAlignment="1">
      <alignment horizontal="center" vertical="center"/>
    </xf>
    <xf numFmtId="0" fontId="6" fillId="0" borderId="8" xfId="4" applyFont="1" applyBorder="1" applyAlignment="1">
      <alignment horizontal="center" vertical="center" shrinkToFit="1"/>
    </xf>
    <xf numFmtId="0" fontId="6" fillId="0" borderId="7" xfId="4" applyFont="1" applyBorder="1" applyAlignment="1">
      <alignment horizontal="center" vertical="center" shrinkToFit="1"/>
    </xf>
    <xf numFmtId="0" fontId="6" fillId="0" borderId="6" xfId="4" applyFont="1" applyBorder="1" applyAlignment="1">
      <alignment horizontal="center" vertical="center" shrinkToFit="1"/>
    </xf>
    <xf numFmtId="0" fontId="6" fillId="2" borderId="17" xfId="4" applyFont="1" applyFill="1" applyBorder="1" applyAlignment="1">
      <alignment horizontal="center" vertical="center"/>
    </xf>
    <xf numFmtId="0" fontId="6" fillId="2" borderId="11" xfId="4" applyFont="1" applyFill="1" applyBorder="1" applyAlignment="1">
      <alignment horizontal="center" vertical="center"/>
    </xf>
    <xf numFmtId="0" fontId="6" fillId="2" borderId="10" xfId="4" applyFont="1" applyFill="1" applyBorder="1" applyAlignment="1">
      <alignment horizontal="center" vertical="center"/>
    </xf>
    <xf numFmtId="0" fontId="6" fillId="2" borderId="21" xfId="4" applyFont="1" applyFill="1" applyBorder="1" applyAlignment="1">
      <alignment horizontal="center" vertical="center"/>
    </xf>
    <xf numFmtId="0" fontId="6" fillId="0" borderId="17" xfId="5" applyFont="1" applyBorder="1" applyAlignment="1">
      <alignment horizontal="center" vertical="center" wrapText="1"/>
    </xf>
    <xf numFmtId="0" fontId="5" fillId="0" borderId="11" xfId="4" applyBorder="1"/>
    <xf numFmtId="0" fontId="5" fillId="0" borderId="10" xfId="4" applyBorder="1"/>
    <xf numFmtId="0" fontId="5" fillId="0" borderId="16" xfId="4" applyBorder="1"/>
    <xf numFmtId="0" fontId="5" fillId="0" borderId="12" xfId="4" applyBorder="1"/>
    <xf numFmtId="0" fontId="5" fillId="0" borderId="14" xfId="4" applyBorder="1"/>
    <xf numFmtId="0" fontId="5" fillId="0" borderId="13" xfId="4" applyBorder="1"/>
    <xf numFmtId="0" fontId="5" fillId="0" borderId="15" xfId="4" applyBorder="1"/>
    <xf numFmtId="0" fontId="5" fillId="0" borderId="25" xfId="4" applyBorder="1" applyAlignment="1">
      <alignment horizontal="center" vertical="center"/>
    </xf>
    <xf numFmtId="0" fontId="6" fillId="0" borderId="1" xfId="5" applyFont="1" applyBorder="1" applyAlignment="1">
      <alignment horizontal="center" vertical="center" wrapText="1"/>
    </xf>
    <xf numFmtId="0" fontId="6" fillId="0" borderId="54" xfId="5" applyFont="1" applyBorder="1" applyAlignment="1">
      <alignment horizontal="center" vertical="center" wrapText="1"/>
    </xf>
    <xf numFmtId="0" fontId="6" fillId="0" borderId="17" xfId="4" applyFont="1" applyBorder="1" applyAlignment="1">
      <alignment horizontal="center" vertical="center"/>
    </xf>
    <xf numFmtId="0" fontId="6" fillId="0" borderId="10" xfId="4" applyFont="1" applyBorder="1" applyAlignment="1">
      <alignment horizontal="center" vertical="center"/>
    </xf>
    <xf numFmtId="0" fontId="6" fillId="0" borderId="11" xfId="4" applyFont="1" applyBorder="1" applyAlignment="1">
      <alignment horizontal="center" vertical="center"/>
    </xf>
    <xf numFmtId="0" fontId="6" fillId="2" borderId="6" xfId="4" applyFont="1" applyFill="1" applyBorder="1" applyAlignment="1">
      <alignment horizontal="center" vertical="center"/>
    </xf>
    <xf numFmtId="0" fontId="6" fillId="2" borderId="25" xfId="4" applyFont="1" applyFill="1" applyBorder="1" applyAlignment="1">
      <alignment horizontal="center" vertical="center"/>
    </xf>
    <xf numFmtId="0" fontId="6" fillId="0" borderId="25" xfId="4" applyFont="1" applyBorder="1" applyAlignment="1">
      <alignment horizontal="center" vertical="center"/>
    </xf>
    <xf numFmtId="0" fontId="6" fillId="0" borderId="31" xfId="4" applyFont="1" applyBorder="1" applyAlignment="1">
      <alignment horizontal="center" vertical="center"/>
    </xf>
    <xf numFmtId="0" fontId="6" fillId="0" borderId="28" xfId="4" applyFont="1" applyBorder="1" applyAlignment="1">
      <alignment horizontal="center" vertical="center"/>
    </xf>
    <xf numFmtId="0" fontId="6" fillId="0" borderId="2" xfId="4" applyFont="1" applyBorder="1" applyAlignment="1">
      <alignment horizontal="center" vertical="center" shrinkToFit="1"/>
    </xf>
    <xf numFmtId="0" fontId="6" fillId="0" borderId="29" xfId="4" applyFont="1" applyBorder="1" applyAlignment="1">
      <alignment horizontal="center" vertical="center" shrinkToFit="1"/>
    </xf>
    <xf numFmtId="0" fontId="5" fillId="0" borderId="2" xfId="4" applyBorder="1" applyAlignment="1">
      <alignment horizontal="center" vertical="center"/>
    </xf>
    <xf numFmtId="0" fontId="5" fillId="0" borderId="21" xfId="4" applyBorder="1" applyAlignment="1">
      <alignment horizontal="center" vertical="center"/>
    </xf>
    <xf numFmtId="0" fontId="6" fillId="0" borderId="21" xfId="4" applyFont="1" applyBorder="1" applyAlignment="1">
      <alignment horizontal="center" vertical="center"/>
    </xf>
    <xf numFmtId="0" fontId="5" fillId="0" borderId="16" xfId="4" applyBorder="1" applyAlignment="1">
      <alignment horizontal="center" vertical="center"/>
    </xf>
    <xf numFmtId="0" fontId="5" fillId="0" borderId="33" xfId="4" applyBorder="1"/>
    <xf numFmtId="0" fontId="6" fillId="0" borderId="26" xfId="4" applyFont="1" applyBorder="1" applyAlignment="1">
      <alignment horizontal="center" vertical="center" shrinkToFit="1"/>
    </xf>
    <xf numFmtId="0" fontId="6" fillId="0" borderId="15" xfId="4" applyFont="1" applyBorder="1" applyAlignment="1">
      <alignment horizontal="center" vertical="center" shrinkToFit="1"/>
    </xf>
    <xf numFmtId="0" fontId="6" fillId="0" borderId="31" xfId="4" applyFont="1" applyBorder="1" applyAlignment="1">
      <alignment horizontal="left" vertical="center" shrinkToFit="1"/>
    </xf>
    <xf numFmtId="0" fontId="5" fillId="0" borderId="10" xfId="4" applyBorder="1" applyAlignment="1">
      <alignment horizontal="left"/>
    </xf>
    <xf numFmtId="0" fontId="6" fillId="0" borderId="12" xfId="4" applyFont="1" applyBorder="1" applyAlignment="1">
      <alignment horizontal="center" vertical="center"/>
    </xf>
    <xf numFmtId="0" fontId="9" fillId="0" borderId="16" xfId="4" applyFont="1" applyBorder="1" applyAlignment="1">
      <alignment horizontal="left" vertical="top"/>
    </xf>
    <xf numFmtId="0" fontId="9" fillId="0" borderId="0" xfId="4" applyFont="1" applyAlignment="1">
      <alignment horizontal="left" vertical="top"/>
    </xf>
    <xf numFmtId="0" fontId="6" fillId="0" borderId="27" xfId="4" applyFont="1" applyBorder="1" applyAlignment="1">
      <alignment horizontal="left" vertical="top"/>
    </xf>
    <xf numFmtId="0" fontId="6" fillId="0" borderId="15" xfId="4" applyFont="1" applyBorder="1" applyAlignment="1">
      <alignment horizontal="left" vertical="top"/>
    </xf>
    <xf numFmtId="0" fontId="5" fillId="0" borderId="13" xfId="4" applyBorder="1" applyAlignment="1">
      <alignment horizontal="center"/>
    </xf>
    <xf numFmtId="0" fontId="5" fillId="0" borderId="15" xfId="4" applyBorder="1" applyAlignment="1">
      <alignment horizontal="center"/>
    </xf>
    <xf numFmtId="0" fontId="5" fillId="0" borderId="0" xfId="4" applyAlignment="1">
      <alignment horizontal="right" vertical="center"/>
    </xf>
    <xf numFmtId="0" fontId="6" fillId="0" borderId="56" xfId="4" applyFont="1" applyBorder="1" applyAlignment="1">
      <alignment horizontal="center" vertical="center"/>
    </xf>
    <xf numFmtId="0" fontId="6" fillId="0" borderId="57" xfId="4" applyFont="1" applyBorder="1" applyAlignment="1">
      <alignment horizontal="center" vertical="center"/>
    </xf>
    <xf numFmtId="0" fontId="5" fillId="2" borderId="57" xfId="4" applyFill="1" applyBorder="1" applyAlignment="1">
      <alignment horizontal="center" vertical="center"/>
    </xf>
    <xf numFmtId="0" fontId="5" fillId="2" borderId="58" xfId="4" applyFill="1" applyBorder="1" applyAlignment="1">
      <alignment horizontal="center" vertical="center"/>
    </xf>
    <xf numFmtId="0" fontId="6" fillId="0" borderId="45" xfId="4" applyFont="1" applyBorder="1" applyAlignment="1">
      <alignment horizontal="center" vertical="center"/>
    </xf>
    <xf numFmtId="0" fontId="6" fillId="0" borderId="44" xfId="4" applyFont="1" applyBorder="1" applyAlignment="1">
      <alignment horizontal="center" vertical="center"/>
    </xf>
    <xf numFmtId="0" fontId="5" fillId="0" borderId="53" xfId="4" applyBorder="1" applyAlignment="1">
      <alignment horizontal="center" vertical="center"/>
    </xf>
    <xf numFmtId="0" fontId="5" fillId="0" borderId="52" xfId="4" applyBorder="1" applyAlignment="1">
      <alignment horizontal="center" vertical="center"/>
    </xf>
    <xf numFmtId="0" fontId="5" fillId="0" borderId="52" xfId="4" applyBorder="1"/>
    <xf numFmtId="0" fontId="5" fillId="0" borderId="60" xfId="4" applyBorder="1"/>
    <xf numFmtId="0" fontId="6" fillId="0" borderId="0" xfId="4" applyFont="1" applyAlignment="1">
      <alignment horizontal="center" vertical="center"/>
    </xf>
    <xf numFmtId="0" fontId="6" fillId="0" borderId="40" xfId="4" applyFont="1" applyBorder="1" applyAlignment="1">
      <alignment horizontal="left" vertical="top"/>
    </xf>
    <xf numFmtId="0" fontId="32" fillId="0" borderId="101" xfId="82" applyFont="1" applyBorder="1" applyAlignment="1" applyProtection="1">
      <alignment horizontal="left" vertical="center" wrapText="1"/>
      <protection locked="0"/>
    </xf>
    <xf numFmtId="0" fontId="31" fillId="0" borderId="8" xfId="4" applyFont="1" applyBorder="1" applyAlignment="1" applyProtection="1">
      <alignment horizontal="left" vertical="center"/>
      <protection locked="0"/>
    </xf>
    <xf numFmtId="0" fontId="31" fillId="0" borderId="7" xfId="4" applyFont="1" applyBorder="1" applyAlignment="1" applyProtection="1">
      <alignment horizontal="left" vertical="center"/>
      <protection locked="0"/>
    </xf>
    <xf numFmtId="0" fontId="31" fillId="0" borderId="6" xfId="4" applyFont="1" applyBorder="1" applyAlignment="1" applyProtection="1">
      <alignment horizontal="left" vertical="center"/>
      <protection locked="0"/>
    </xf>
    <xf numFmtId="0" fontId="31" fillId="0" borderId="17" xfId="4" applyFont="1" applyBorder="1" applyAlignment="1" applyProtection="1">
      <alignment horizontal="center" vertical="center" wrapText="1"/>
      <protection locked="0"/>
    </xf>
    <xf numFmtId="0" fontId="31" fillId="0" borderId="11" xfId="4" applyFont="1" applyBorder="1" applyAlignment="1" applyProtection="1">
      <alignment horizontal="center" vertical="center"/>
      <protection locked="0"/>
    </xf>
    <xf numFmtId="0" fontId="31" fillId="0" borderId="14" xfId="4" applyFont="1" applyBorder="1" applyAlignment="1" applyProtection="1">
      <alignment horizontal="center" vertical="center"/>
      <protection locked="0"/>
    </xf>
    <xf numFmtId="0" fontId="31" fillId="0" borderId="13" xfId="4" applyFont="1" applyBorder="1" applyAlignment="1" applyProtection="1">
      <alignment horizontal="center" vertical="center"/>
      <protection locked="0"/>
    </xf>
    <xf numFmtId="0" fontId="31" fillId="0" borderId="17" xfId="4" applyFont="1" applyBorder="1" applyAlignment="1">
      <alignment horizontal="center" vertical="center"/>
    </xf>
    <xf numFmtId="0" fontId="31" fillId="0" borderId="11" xfId="4" applyFont="1" applyBorder="1" applyAlignment="1">
      <alignment horizontal="center" vertical="center"/>
    </xf>
    <xf numFmtId="0" fontId="31" fillId="0" borderId="10" xfId="4" applyFont="1" applyBorder="1" applyAlignment="1">
      <alignment horizontal="center" vertical="center"/>
    </xf>
    <xf numFmtId="0" fontId="31" fillId="0" borderId="14" xfId="4" applyFont="1" applyBorder="1" applyAlignment="1">
      <alignment horizontal="center" vertical="center"/>
    </xf>
    <xf numFmtId="0" fontId="31" fillId="0" borderId="13" xfId="4" applyFont="1" applyBorder="1" applyAlignment="1">
      <alignment horizontal="center" vertical="center"/>
    </xf>
    <xf numFmtId="0" fontId="31" fillId="0" borderId="15" xfId="4" applyFont="1" applyBorder="1" applyAlignment="1">
      <alignment horizontal="center" vertical="center"/>
    </xf>
    <xf numFmtId="0" fontId="57" fillId="0" borderId="69" xfId="4" applyFont="1" applyBorder="1" applyAlignment="1" applyProtection="1">
      <alignment horizontal="center" vertical="center" shrinkToFit="1"/>
      <protection locked="0"/>
    </xf>
    <xf numFmtId="0" fontId="31" fillId="0" borderId="20" xfId="2" applyFont="1" applyBorder="1" applyAlignment="1">
      <alignment horizontal="left" vertical="center" indent="1" shrinkToFit="1"/>
    </xf>
    <xf numFmtId="0" fontId="31" fillId="0" borderId="19" xfId="2" applyFont="1" applyBorder="1" applyAlignment="1">
      <alignment horizontal="left" vertical="center" indent="1" shrinkToFit="1"/>
    </xf>
    <xf numFmtId="0" fontId="31" fillId="0" borderId="18" xfId="2" applyFont="1" applyBorder="1" applyAlignment="1">
      <alignment horizontal="left" vertical="center" indent="1" shrinkToFit="1"/>
    </xf>
    <xf numFmtId="0" fontId="31" fillId="0" borderId="21" xfId="2" applyFont="1" applyBorder="1" applyAlignment="1" applyProtection="1">
      <alignment horizontal="center" vertical="center" textRotation="255" wrapText="1"/>
      <protection locked="0"/>
    </xf>
    <xf numFmtId="0" fontId="31" fillId="0" borderId="9" xfId="2" applyFont="1" applyBorder="1" applyAlignment="1" applyProtection="1">
      <alignment horizontal="center" vertical="center" textRotation="255" wrapText="1"/>
      <protection locked="0"/>
    </xf>
    <xf numFmtId="0" fontId="31" fillId="0" borderId="1" xfId="2" applyFont="1" applyBorder="1" applyAlignment="1" applyProtection="1">
      <alignment horizontal="center" vertical="center" textRotation="255" wrapText="1"/>
      <protection locked="0"/>
    </xf>
    <xf numFmtId="0" fontId="31" fillId="0" borderId="36" xfId="2" applyFont="1" applyBorder="1" applyAlignment="1">
      <alignment horizontal="center" vertical="center" shrinkToFit="1"/>
    </xf>
    <xf numFmtId="0" fontId="31" fillId="0" borderId="35" xfId="2" applyFont="1" applyBorder="1" applyAlignment="1">
      <alignment horizontal="center" vertical="center" shrinkToFit="1"/>
    </xf>
    <xf numFmtId="0" fontId="31" fillId="0" borderId="34" xfId="2" applyFont="1" applyBorder="1" applyAlignment="1">
      <alignment horizontal="center" vertical="center" shrinkToFit="1"/>
    </xf>
    <xf numFmtId="0" fontId="31" fillId="0" borderId="43" xfId="2" applyFont="1" applyBorder="1" applyAlignment="1">
      <alignment horizontal="center" vertical="center" shrinkToFit="1"/>
    </xf>
    <xf numFmtId="0" fontId="31" fillId="0" borderId="42" xfId="2" applyFont="1" applyBorder="1" applyAlignment="1">
      <alignment horizontal="center" vertical="center" shrinkToFit="1"/>
    </xf>
    <xf numFmtId="0" fontId="31" fillId="0" borderId="63" xfId="2" applyFont="1" applyBorder="1" applyAlignment="1">
      <alignment horizontal="center" vertical="center" shrinkToFit="1"/>
    </xf>
    <xf numFmtId="0" fontId="31" fillId="0" borderId="11" xfId="2" applyFont="1" applyBorder="1" applyAlignment="1" applyProtection="1">
      <alignment horizontal="center" vertical="center"/>
      <protection locked="0"/>
    </xf>
    <xf numFmtId="0" fontId="31" fillId="0" borderId="0" xfId="2" applyFont="1" applyAlignment="1" applyProtection="1">
      <alignment horizontal="center" vertical="center"/>
      <protection locked="0"/>
    </xf>
    <xf numFmtId="0" fontId="31" fillId="0" borderId="13" xfId="2" applyFont="1" applyBorder="1" applyAlignment="1" applyProtection="1">
      <alignment horizontal="center" vertical="center"/>
      <protection locked="0"/>
    </xf>
    <xf numFmtId="49" fontId="31" fillId="0" borderId="8" xfId="2" applyNumberFormat="1" applyFont="1" applyBorder="1" applyAlignment="1">
      <alignment horizontal="center" vertical="center" shrinkToFit="1"/>
    </xf>
    <xf numFmtId="0" fontId="31" fillId="0" borderId="7" xfId="2" applyFont="1" applyBorder="1" applyAlignment="1">
      <alignment horizontal="center" vertical="center" shrinkToFit="1"/>
    </xf>
    <xf numFmtId="0" fontId="31" fillId="0" borderId="6" xfId="2" applyFont="1" applyBorder="1" applyAlignment="1">
      <alignment horizontal="center" vertical="center" shrinkToFit="1"/>
    </xf>
    <xf numFmtId="0" fontId="31" fillId="4" borderId="8" xfId="2" applyFont="1" applyFill="1" applyBorder="1" applyAlignment="1">
      <alignment horizontal="center" vertical="center" shrinkToFit="1"/>
    </xf>
    <xf numFmtId="0" fontId="31" fillId="4" borderId="7" xfId="2" applyFont="1" applyFill="1" applyBorder="1" applyAlignment="1">
      <alignment horizontal="center" vertical="center" shrinkToFit="1"/>
    </xf>
    <xf numFmtId="0" fontId="31" fillId="4" borderId="6" xfId="2" applyFont="1" applyFill="1" applyBorder="1" applyAlignment="1">
      <alignment horizontal="center" vertical="center" shrinkToFit="1"/>
    </xf>
    <xf numFmtId="0" fontId="31" fillId="0" borderId="157" xfId="4" applyFont="1" applyBorder="1" applyAlignment="1" applyProtection="1">
      <alignment vertical="center" shrinkToFit="1"/>
      <protection locked="0"/>
    </xf>
    <xf numFmtId="0" fontId="31" fillId="0" borderId="158" xfId="4" applyFont="1" applyBorder="1" applyAlignment="1" applyProtection="1">
      <alignment vertical="center" shrinkToFit="1"/>
      <protection locked="0"/>
    </xf>
    <xf numFmtId="0" fontId="31" fillId="0" borderId="159" xfId="4" applyFont="1" applyBorder="1" applyAlignment="1" applyProtection="1">
      <alignment horizontal="center" vertical="center" shrinkToFit="1"/>
      <protection locked="0"/>
    </xf>
    <xf numFmtId="0" fontId="31" fillId="0" borderId="160" xfId="4" applyFont="1" applyBorder="1" applyAlignment="1" applyProtection="1">
      <alignment horizontal="center" vertical="center" shrinkToFit="1"/>
      <protection locked="0"/>
    </xf>
    <xf numFmtId="0" fontId="31" fillId="0" borderId="41" xfId="2" applyFont="1" applyBorder="1" applyAlignment="1">
      <alignment horizontal="left" vertical="center" indent="1" shrinkToFit="1"/>
    </xf>
    <xf numFmtId="0" fontId="31" fillId="0" borderId="40" xfId="2" applyFont="1" applyBorder="1" applyAlignment="1">
      <alignment horizontal="left" vertical="center" indent="1" shrinkToFit="1"/>
    </xf>
    <xf numFmtId="0" fontId="31" fillId="0" borderId="65" xfId="2" applyFont="1" applyBorder="1" applyAlignment="1">
      <alignment horizontal="left" vertical="center" indent="1" shrinkToFit="1"/>
    </xf>
    <xf numFmtId="179" fontId="31" fillId="0" borderId="17" xfId="2" applyNumberFormat="1" applyFont="1" applyBorder="1" applyAlignment="1">
      <alignment horizontal="center"/>
    </xf>
    <xf numFmtId="179" fontId="31" fillId="0" borderId="11" xfId="2" applyNumberFormat="1" applyFont="1" applyBorder="1" applyAlignment="1">
      <alignment horizontal="center"/>
    </xf>
    <xf numFmtId="179" fontId="31" fillId="0" borderId="10" xfId="2" applyNumberFormat="1" applyFont="1" applyBorder="1" applyAlignment="1">
      <alignment horizontal="center"/>
    </xf>
    <xf numFmtId="179" fontId="31" fillId="0" borderId="14" xfId="2" applyNumberFormat="1" applyFont="1" applyBorder="1" applyAlignment="1">
      <alignment horizontal="center"/>
    </xf>
    <xf numFmtId="179" fontId="31" fillId="0" borderId="13" xfId="2" applyNumberFormat="1" applyFont="1" applyBorder="1" applyAlignment="1">
      <alignment horizontal="center"/>
    </xf>
    <xf numFmtId="179" fontId="31" fillId="0" borderId="15" xfId="2" applyNumberFormat="1" applyFont="1" applyBorder="1" applyAlignment="1">
      <alignment horizontal="center"/>
    </xf>
    <xf numFmtId="0" fontId="61" fillId="0" borderId="8" xfId="4" applyFont="1" applyBorder="1" applyAlignment="1" applyProtection="1">
      <alignment horizontal="left" vertical="center" shrinkToFit="1"/>
      <protection locked="0"/>
    </xf>
    <xf numFmtId="0" fontId="61" fillId="0" borderId="7" xfId="4" applyFont="1" applyBorder="1" applyAlignment="1" applyProtection="1">
      <alignment horizontal="left" vertical="center" shrinkToFit="1"/>
      <protection locked="0"/>
    </xf>
    <xf numFmtId="0" fontId="61" fillId="0" borderId="6" xfId="4" applyFont="1" applyBorder="1" applyAlignment="1" applyProtection="1">
      <alignment horizontal="left" vertical="center" shrinkToFit="1"/>
      <protection locked="0"/>
    </xf>
    <xf numFmtId="0" fontId="31" fillId="0" borderId="8" xfId="2" applyFont="1" applyBorder="1" applyAlignment="1" applyProtection="1">
      <alignment horizontal="left" vertical="center"/>
      <protection locked="0"/>
    </xf>
    <xf numFmtId="0" fontId="31" fillId="0" borderId="6" xfId="2" applyFont="1" applyBorder="1" applyAlignment="1" applyProtection="1">
      <alignment horizontal="left" vertical="center"/>
      <protection locked="0"/>
    </xf>
    <xf numFmtId="0" fontId="31" fillId="29" borderId="8" xfId="2" applyFont="1" applyFill="1" applyBorder="1" applyAlignment="1" applyProtection="1">
      <alignment horizontal="center" vertical="center"/>
      <protection locked="0"/>
    </xf>
    <xf numFmtId="0" fontId="31" fillId="29" borderId="7" xfId="2" applyFont="1" applyFill="1" applyBorder="1" applyAlignment="1" applyProtection="1">
      <alignment horizontal="center" vertical="center"/>
      <protection locked="0"/>
    </xf>
    <xf numFmtId="0" fontId="31" fillId="29" borderId="6" xfId="2" applyFont="1" applyFill="1" applyBorder="1" applyAlignment="1" applyProtection="1">
      <alignment horizontal="center" vertical="center"/>
      <protection locked="0"/>
    </xf>
    <xf numFmtId="0" fontId="31" fillId="0" borderId="8" xfId="4" applyFont="1" applyBorder="1" applyAlignment="1" applyProtection="1">
      <alignment horizontal="center" vertical="center" shrinkToFit="1"/>
      <protection locked="0"/>
    </xf>
    <xf numFmtId="0" fontId="31" fillId="0" borderId="7" xfId="4" applyFont="1" applyBorder="1" applyAlignment="1" applyProtection="1">
      <alignment horizontal="center" vertical="center" shrinkToFit="1"/>
      <protection locked="0"/>
    </xf>
    <xf numFmtId="0" fontId="31" fillId="0" borderId="11" xfId="4" applyFont="1" applyBorder="1" applyAlignment="1" applyProtection="1">
      <alignment horizontal="center" vertical="center" shrinkToFit="1"/>
      <protection locked="0"/>
    </xf>
    <xf numFmtId="0" fontId="31" fillId="0" borderId="7" xfId="4" applyFont="1" applyBorder="1" applyAlignment="1" applyProtection="1">
      <alignment horizontal="center" vertical="center"/>
      <protection locked="0"/>
    </xf>
    <xf numFmtId="0" fontId="31" fillId="0" borderId="6" xfId="4" applyFont="1" applyBorder="1" applyAlignment="1" applyProtection="1">
      <alignment horizontal="center" vertical="center"/>
      <protection locked="0"/>
    </xf>
    <xf numFmtId="0" fontId="31" fillId="29" borderId="8" xfId="4" applyFont="1" applyFill="1" applyBorder="1" applyAlignment="1" applyProtection="1">
      <alignment horizontal="center" vertical="center" shrinkToFit="1"/>
      <protection locked="0"/>
    </xf>
    <xf numFmtId="0" fontId="31" fillId="29" borderId="7" xfId="4" applyFont="1" applyFill="1" applyBorder="1" applyAlignment="1" applyProtection="1">
      <alignment horizontal="center" vertical="center" shrinkToFit="1"/>
      <protection locked="0"/>
    </xf>
    <xf numFmtId="0" fontId="31" fillId="29" borderId="6" xfId="4" applyFont="1" applyFill="1" applyBorder="1" applyAlignment="1" applyProtection="1">
      <alignment horizontal="center" vertical="center" shrinkToFit="1"/>
      <protection locked="0"/>
    </xf>
    <xf numFmtId="0" fontId="32" fillId="0" borderId="17" xfId="2" applyFont="1" applyBorder="1" applyAlignment="1" applyProtection="1">
      <alignment horizontal="left" vertical="center" wrapText="1" shrinkToFit="1"/>
      <protection locked="0"/>
    </xf>
    <xf numFmtId="0" fontId="32" fillId="0" borderId="11" xfId="2" applyFont="1" applyBorder="1" applyAlignment="1" applyProtection="1">
      <alignment horizontal="left" vertical="center" wrapText="1" shrinkToFit="1"/>
      <protection locked="0"/>
    </xf>
    <xf numFmtId="0" fontId="32" fillId="0" borderId="16" xfId="2" applyFont="1" applyBorder="1" applyAlignment="1" applyProtection="1">
      <alignment horizontal="left" vertical="center" wrapText="1" shrinkToFit="1"/>
      <protection locked="0"/>
    </xf>
    <xf numFmtId="0" fontId="32" fillId="0" borderId="0" xfId="2" applyFont="1" applyAlignment="1" applyProtection="1">
      <alignment horizontal="left" vertical="center" wrapText="1" shrinkToFit="1"/>
      <protection locked="0"/>
    </xf>
    <xf numFmtId="0" fontId="32" fillId="0" borderId="14" xfId="2" applyFont="1" applyBorder="1" applyAlignment="1" applyProtection="1">
      <alignment horizontal="left" vertical="center" wrapText="1" shrinkToFit="1"/>
      <protection locked="0"/>
    </xf>
    <xf numFmtId="0" fontId="32" fillId="0" borderId="13" xfId="2" applyFont="1" applyBorder="1" applyAlignment="1" applyProtection="1">
      <alignment horizontal="left" vertical="center" wrapText="1" shrinkToFit="1"/>
      <protection locked="0"/>
    </xf>
    <xf numFmtId="0" fontId="31" fillId="0" borderId="7" xfId="2" applyFont="1" applyBorder="1" applyAlignment="1" applyProtection="1">
      <alignment horizontal="center" vertical="center" shrinkToFit="1"/>
      <protection locked="0"/>
    </xf>
    <xf numFmtId="0" fontId="31" fillId="0" borderId="13" xfId="2" applyFont="1" applyBorder="1" applyAlignment="1" applyProtection="1">
      <alignment horizontal="center" vertical="center" shrinkToFit="1"/>
      <protection locked="0"/>
    </xf>
    <xf numFmtId="0" fontId="31" fillId="0" borderId="6" xfId="2" applyFont="1" applyBorder="1" applyAlignment="1" applyProtection="1">
      <alignment horizontal="center" vertical="center" shrinkToFit="1"/>
      <protection locked="0"/>
    </xf>
    <xf numFmtId="0" fontId="31" fillId="0" borderId="17" xfId="2" applyFont="1" applyBorder="1" applyAlignment="1" applyProtection="1">
      <alignment horizontal="left" vertical="center" wrapText="1"/>
      <protection locked="0"/>
    </xf>
    <xf numFmtId="0" fontId="31" fillId="0" borderId="10" xfId="2" applyFont="1" applyBorder="1" applyAlignment="1" applyProtection="1">
      <alignment vertical="center"/>
      <protection locked="0"/>
    </xf>
    <xf numFmtId="0" fontId="31" fillId="0" borderId="14" xfId="2" applyFont="1" applyBorder="1" applyAlignment="1" applyProtection="1">
      <alignment vertical="center"/>
      <protection locked="0"/>
    </xf>
    <xf numFmtId="0" fontId="31" fillId="0" borderId="15" xfId="2" applyFont="1" applyBorder="1" applyAlignment="1" applyProtection="1">
      <alignment vertical="center"/>
      <protection locked="0"/>
    </xf>
    <xf numFmtId="0" fontId="31" fillId="0" borderId="24" xfId="2" applyFont="1" applyBorder="1" applyAlignment="1">
      <alignment horizontal="center" vertical="center" shrinkToFit="1"/>
    </xf>
    <xf numFmtId="0" fontId="31" fillId="0" borderId="23" xfId="2" applyFont="1" applyBorder="1" applyAlignment="1">
      <alignment horizontal="center" vertical="center" shrinkToFit="1"/>
    </xf>
    <xf numFmtId="0" fontId="31" fillId="0" borderId="22" xfId="2" applyFont="1" applyBorder="1" applyAlignment="1">
      <alignment horizontal="center" vertical="center" shrinkToFit="1"/>
    </xf>
    <xf numFmtId="0" fontId="31" fillId="0" borderId="2" xfId="2" applyFont="1" applyBorder="1" applyAlignment="1" applyProtection="1">
      <alignment horizontal="center" vertical="center"/>
      <protection locked="0"/>
    </xf>
    <xf numFmtId="0" fontId="31" fillId="0" borderId="9" xfId="2" applyFont="1" applyBorder="1" applyAlignment="1" applyProtection="1">
      <alignment horizontal="center" vertical="center" textRotation="255"/>
      <protection locked="0"/>
    </xf>
    <xf numFmtId="0" fontId="31" fillId="0" borderId="1" xfId="2" applyFont="1" applyBorder="1" applyAlignment="1" applyProtection="1">
      <alignment horizontal="center" vertical="center" textRotation="255"/>
      <protection locked="0"/>
    </xf>
    <xf numFmtId="0" fontId="31" fillId="0" borderId="20" xfId="2" applyFont="1" applyBorder="1" applyAlignment="1">
      <alignment horizontal="center" vertical="center" shrinkToFit="1"/>
    </xf>
    <xf numFmtId="0" fontId="31" fillId="0" borderId="19" xfId="2" applyFont="1" applyBorder="1" applyAlignment="1">
      <alignment horizontal="center" vertical="center" shrinkToFit="1"/>
    </xf>
    <xf numFmtId="0" fontId="31" fillId="0" borderId="18" xfId="2" applyFont="1" applyBorder="1" applyAlignment="1">
      <alignment horizontal="center" vertical="center" shrinkToFit="1"/>
    </xf>
    <xf numFmtId="0" fontId="31" fillId="0" borderId="17" xfId="2" applyFont="1" applyBorder="1" applyAlignment="1" applyProtection="1">
      <alignment horizontal="center" vertical="center"/>
      <protection locked="0"/>
    </xf>
    <xf numFmtId="0" fontId="31" fillId="0" borderId="16" xfId="2" applyFont="1" applyBorder="1" applyAlignment="1" applyProtection="1">
      <alignment horizontal="center" vertical="center"/>
      <protection locked="0"/>
    </xf>
    <xf numFmtId="0" fontId="31" fillId="0" borderId="14" xfId="2" applyFont="1" applyBorder="1" applyAlignment="1" applyProtection="1">
      <alignment horizontal="center" vertical="center"/>
      <protection locked="0"/>
    </xf>
    <xf numFmtId="0" fontId="31" fillId="0" borderId="36" xfId="2" applyFont="1" applyBorder="1" applyAlignment="1" applyProtection="1">
      <alignment horizontal="left" vertical="center"/>
      <protection locked="0"/>
    </xf>
    <xf numFmtId="0" fontId="31" fillId="0" borderId="35" xfId="2" applyFont="1" applyBorder="1" applyAlignment="1" applyProtection="1">
      <alignment horizontal="left" vertical="center"/>
      <protection locked="0"/>
    </xf>
    <xf numFmtId="0" fontId="31" fillId="0" borderId="34" xfId="2" applyFont="1" applyBorder="1" applyAlignment="1" applyProtection="1">
      <alignment horizontal="left" vertical="center"/>
      <protection locked="0"/>
    </xf>
    <xf numFmtId="0" fontId="31" fillId="0" borderId="43" xfId="2" applyFont="1" applyBorder="1" applyAlignment="1" applyProtection="1">
      <alignment horizontal="left" vertical="center"/>
      <protection locked="0"/>
    </xf>
    <xf numFmtId="0" fontId="31" fillId="0" borderId="42" xfId="2" applyFont="1" applyBorder="1" applyAlignment="1" applyProtection="1">
      <alignment horizontal="left" vertical="center"/>
      <protection locked="0"/>
    </xf>
    <xf numFmtId="0" fontId="31" fillId="0" borderId="63" xfId="2" applyFont="1" applyBorder="1" applyAlignment="1" applyProtection="1">
      <alignment horizontal="left" vertical="center"/>
      <protection locked="0"/>
    </xf>
    <xf numFmtId="0" fontId="31" fillId="0" borderId="17" xfId="5" applyFont="1" applyBorder="1" applyAlignment="1" applyProtection="1">
      <alignment horizontal="left" vertical="center" wrapText="1"/>
      <protection locked="0"/>
    </xf>
    <xf numFmtId="0" fontId="31" fillId="0" borderId="11" xfId="5" applyFont="1" applyBorder="1" applyAlignment="1" applyProtection="1">
      <alignment horizontal="left" vertical="center" wrapText="1"/>
      <protection locked="0"/>
    </xf>
    <xf numFmtId="0" fontId="31" fillId="29" borderId="8" xfId="5" applyFont="1" applyFill="1" applyBorder="1" applyAlignment="1" applyProtection="1">
      <alignment horizontal="center" vertical="center"/>
      <protection locked="0"/>
    </xf>
    <xf numFmtId="0" fontId="31" fillId="29" borderId="7" xfId="5" applyFont="1" applyFill="1" applyBorder="1" applyAlignment="1" applyProtection="1">
      <alignment horizontal="center" vertical="center"/>
      <protection locked="0"/>
    </xf>
    <xf numFmtId="0" fontId="31" fillId="29" borderId="6" xfId="5" applyFont="1" applyFill="1" applyBorder="1" applyAlignment="1" applyProtection="1">
      <alignment horizontal="center" vertical="center"/>
      <protection locked="0"/>
    </xf>
    <xf numFmtId="0" fontId="31" fillId="0" borderId="10" xfId="2" applyFont="1" applyBorder="1" applyAlignment="1" applyProtection="1">
      <alignment horizontal="left" vertical="center" wrapText="1"/>
      <protection locked="0"/>
    </xf>
    <xf numFmtId="0" fontId="31" fillId="0" borderId="16" xfId="2" applyFont="1" applyBorder="1" applyAlignment="1" applyProtection="1">
      <alignment horizontal="left" vertical="center" wrapText="1"/>
      <protection locked="0"/>
    </xf>
    <xf numFmtId="0" fontId="31" fillId="0" borderId="12" xfId="2" applyFont="1" applyBorder="1" applyAlignment="1" applyProtection="1">
      <alignment horizontal="left" vertical="center" wrapText="1"/>
      <protection locked="0"/>
    </xf>
    <xf numFmtId="0" fontId="31" fillId="0" borderId="14" xfId="2" applyFont="1" applyBorder="1" applyAlignment="1" applyProtection="1">
      <alignment horizontal="left" vertical="center" wrapText="1"/>
      <protection locked="0"/>
    </xf>
    <xf numFmtId="0" fontId="31" fillId="0" borderId="15" xfId="2" applyFont="1" applyBorder="1" applyAlignment="1" applyProtection="1">
      <alignment horizontal="left" vertical="center" wrapText="1"/>
      <protection locked="0"/>
    </xf>
    <xf numFmtId="0" fontId="31" fillId="0" borderId="8" xfId="2" applyFont="1" applyBorder="1" applyAlignment="1" applyProtection="1">
      <alignment horizontal="center" vertical="center"/>
      <protection locked="0"/>
    </xf>
    <xf numFmtId="0" fontId="31" fillId="0" borderId="6" xfId="2" applyFont="1" applyBorder="1" applyAlignment="1" applyProtection="1">
      <alignment horizontal="center" vertical="center"/>
      <protection locked="0"/>
    </xf>
    <xf numFmtId="0" fontId="31" fillId="29" borderId="7" xfId="2" applyFont="1" applyFill="1" applyBorder="1" applyProtection="1">
      <protection locked="0"/>
    </xf>
    <xf numFmtId="0" fontId="31" fillId="29" borderId="6" xfId="2" applyFont="1" applyFill="1" applyBorder="1" applyProtection="1">
      <protection locked="0"/>
    </xf>
    <xf numFmtId="0" fontId="31" fillId="0" borderId="7" xfId="2" applyFont="1" applyBorder="1" applyAlignment="1" applyProtection="1">
      <alignment horizontal="center" vertical="center"/>
      <protection locked="0"/>
    </xf>
    <xf numFmtId="0" fontId="31" fillId="0" borderId="8" xfId="2" applyFont="1" applyBorder="1" applyAlignment="1" applyProtection="1">
      <alignment horizontal="left" vertical="center" wrapText="1"/>
      <protection locked="0"/>
    </xf>
    <xf numFmtId="0" fontId="31" fillId="0" borderId="6" xfId="2" applyFont="1" applyBorder="1" applyAlignment="1" applyProtection="1">
      <alignment horizontal="left" vertical="center" wrapText="1"/>
      <protection locked="0"/>
    </xf>
    <xf numFmtId="0" fontId="31" fillId="0" borderId="17" xfId="2" applyFont="1" applyBorder="1" applyAlignment="1" applyProtection="1">
      <alignment horizontal="left" vertical="center"/>
      <protection locked="0"/>
    </xf>
    <xf numFmtId="0" fontId="31" fillId="0" borderId="11" xfId="2" applyFont="1" applyBorder="1" applyAlignment="1" applyProtection="1">
      <alignment horizontal="left" vertical="center"/>
      <protection locked="0"/>
    </xf>
    <xf numFmtId="0" fontId="31" fillId="0" borderId="10" xfId="2" applyFont="1" applyBorder="1" applyAlignment="1" applyProtection="1">
      <alignment horizontal="left" vertical="center"/>
      <protection locked="0"/>
    </xf>
    <xf numFmtId="0" fontId="29" fillId="0" borderId="8" xfId="2" applyFont="1" applyBorder="1" applyAlignment="1" applyProtection="1">
      <alignment horizontal="left" vertical="center"/>
      <protection locked="0"/>
    </xf>
    <xf numFmtId="0" fontId="29" fillId="0" borderId="6" xfId="2" applyFont="1" applyBorder="1" applyAlignment="1" applyProtection="1">
      <alignment horizontal="left" vertical="center"/>
      <protection locked="0"/>
    </xf>
    <xf numFmtId="0" fontId="31" fillId="0" borderId="2" xfId="2" applyFont="1" applyBorder="1" applyAlignment="1">
      <alignment horizontal="left" vertical="center" shrinkToFit="1"/>
    </xf>
    <xf numFmtId="0" fontId="31" fillId="0" borderId="2" xfId="2" applyFont="1" applyBorder="1" applyAlignment="1" applyProtection="1">
      <alignment horizontal="center" vertical="center" wrapText="1"/>
      <protection locked="0"/>
    </xf>
    <xf numFmtId="0" fontId="31" fillId="0" borderId="2" xfId="2" applyFont="1" applyBorder="1" applyAlignment="1">
      <alignment vertical="center" shrinkToFit="1"/>
    </xf>
    <xf numFmtId="49" fontId="62" fillId="29" borderId="7" xfId="1" applyNumberFormat="1" applyFont="1" applyFill="1" applyBorder="1" applyAlignment="1" applyProtection="1">
      <alignment horizontal="center" vertical="center" shrinkToFit="1"/>
      <protection locked="0"/>
    </xf>
    <xf numFmtId="49" fontId="62" fillId="29" borderId="6" xfId="1" applyNumberFormat="1" applyFont="1" applyFill="1" applyBorder="1" applyAlignment="1" applyProtection="1">
      <alignment horizontal="center" vertical="center" shrinkToFit="1"/>
      <protection locked="0"/>
    </xf>
    <xf numFmtId="0" fontId="31" fillId="0" borderId="7" xfId="2" applyFont="1" applyBorder="1" applyAlignment="1" applyProtection="1">
      <alignment horizontal="left" vertical="center"/>
      <protection locked="0"/>
    </xf>
    <xf numFmtId="0" fontId="31" fillId="29" borderId="8" xfId="2" applyFont="1" applyFill="1" applyBorder="1" applyAlignment="1" applyProtection="1">
      <alignment horizontal="left" vertical="center"/>
      <protection locked="0"/>
    </xf>
    <xf numFmtId="0" fontId="31" fillId="29" borderId="7" xfId="2" applyFont="1" applyFill="1" applyBorder="1" applyAlignment="1" applyProtection="1">
      <alignment horizontal="left" vertical="center"/>
      <protection locked="0"/>
    </xf>
    <xf numFmtId="0" fontId="31" fillId="29" borderId="6" xfId="2" applyFont="1" applyFill="1" applyBorder="1" applyAlignment="1" applyProtection="1">
      <alignment horizontal="left" vertical="center"/>
      <protection locked="0"/>
    </xf>
    <xf numFmtId="0" fontId="31" fillId="0" borderId="16" xfId="2" applyFont="1" applyBorder="1" applyAlignment="1" applyProtection="1">
      <alignment horizontal="left" vertical="center"/>
      <protection locked="0"/>
    </xf>
    <xf numFmtId="0" fontId="31" fillId="0" borderId="0" xfId="2" applyFont="1" applyAlignment="1" applyProtection="1">
      <alignment horizontal="left" vertical="center"/>
      <protection locked="0"/>
    </xf>
    <xf numFmtId="0" fontId="31" fillId="0" borderId="14" xfId="2" applyFont="1" applyBorder="1" applyAlignment="1" applyProtection="1">
      <alignment horizontal="left" vertical="center"/>
      <protection locked="0"/>
    </xf>
    <xf numFmtId="0" fontId="31" fillId="0" borderId="13" xfId="2" applyFont="1" applyBorder="1" applyAlignment="1" applyProtection="1">
      <alignment horizontal="left" vertical="center"/>
      <protection locked="0"/>
    </xf>
    <xf numFmtId="49" fontId="62" fillId="0" borderId="7" xfId="1" applyNumberFormat="1" applyFont="1" applyBorder="1" applyAlignment="1" applyProtection="1">
      <alignment horizontal="center" vertical="center" shrinkToFit="1"/>
      <protection locked="0"/>
    </xf>
    <xf numFmtId="0" fontId="31" fillId="0" borderId="40" xfId="2" applyFont="1" applyBorder="1" applyProtection="1">
      <protection locked="0"/>
    </xf>
    <xf numFmtId="0" fontId="31" fillId="0" borderId="65" xfId="2" applyFont="1" applyBorder="1" applyProtection="1">
      <protection locked="0"/>
    </xf>
    <xf numFmtId="0" fontId="31" fillId="0" borderId="20" xfId="2" applyFont="1" applyBorder="1" applyAlignment="1" applyProtection="1">
      <alignment horizontal="center" vertical="center"/>
      <protection locked="0"/>
    </xf>
    <xf numFmtId="0" fontId="31" fillId="0" borderId="19" xfId="2" applyFont="1" applyBorder="1" applyAlignment="1" applyProtection="1">
      <alignment horizontal="center" vertical="center"/>
      <protection locked="0"/>
    </xf>
    <xf numFmtId="0" fontId="31" fillId="0" borderId="18" xfId="2" applyFont="1" applyBorder="1" applyAlignment="1" applyProtection="1">
      <alignment horizontal="center" vertical="center"/>
      <protection locked="0"/>
    </xf>
    <xf numFmtId="0" fontId="63" fillId="0" borderId="8" xfId="4" applyFont="1" applyBorder="1" applyAlignment="1" applyProtection="1">
      <alignment horizontal="left" vertical="center" shrinkToFit="1"/>
      <protection locked="0"/>
    </xf>
    <xf numFmtId="0" fontId="63" fillId="0" borderId="7" xfId="4" applyFont="1" applyBorder="1" applyAlignment="1" applyProtection="1">
      <alignment horizontal="left" vertical="center" shrinkToFit="1"/>
      <protection locked="0"/>
    </xf>
    <xf numFmtId="0" fontId="63" fillId="0" borderId="6" xfId="4" applyFont="1" applyBorder="1" applyAlignment="1" applyProtection="1">
      <alignment horizontal="left" vertical="center" shrinkToFit="1"/>
      <protection locked="0"/>
    </xf>
    <xf numFmtId="0" fontId="31" fillId="0" borderId="36" xfId="2" applyFont="1" applyBorder="1" applyAlignment="1" applyProtection="1">
      <alignment horizontal="center" vertical="center"/>
      <protection locked="0"/>
    </xf>
    <xf numFmtId="0" fontId="31" fillId="0" borderId="35" xfId="2" applyFont="1" applyBorder="1" applyAlignment="1" applyProtection="1">
      <alignment horizontal="center" vertical="center"/>
      <protection locked="0"/>
    </xf>
    <xf numFmtId="0" fontId="31" fillId="0" borderId="34" xfId="2" applyFont="1" applyBorder="1" applyAlignment="1" applyProtection="1">
      <alignment horizontal="center" vertical="center"/>
      <protection locked="0"/>
    </xf>
    <xf numFmtId="0" fontId="31" fillId="0" borderId="43" xfId="2" applyFont="1" applyBorder="1" applyAlignment="1" applyProtection="1">
      <alignment horizontal="center" vertical="center"/>
      <protection locked="0"/>
    </xf>
    <xf numFmtId="0" fontId="31" fillId="0" borderId="42" xfId="2" applyFont="1" applyBorder="1" applyAlignment="1" applyProtection="1">
      <alignment horizontal="center" vertical="center"/>
      <protection locked="0"/>
    </xf>
    <xf numFmtId="0" fontId="31" fillId="0" borderId="63" xfId="2" applyFont="1" applyBorder="1" applyAlignment="1" applyProtection="1">
      <alignment horizontal="center" vertical="center"/>
      <protection locked="0"/>
    </xf>
    <xf numFmtId="0" fontId="31" fillId="4" borderId="8" xfId="2" applyFont="1" applyFill="1" applyBorder="1" applyAlignment="1" applyProtection="1">
      <alignment horizontal="center" vertical="center"/>
      <protection locked="0"/>
    </xf>
    <xf numFmtId="0" fontId="31" fillId="4" borderId="7" xfId="2" applyFont="1" applyFill="1" applyBorder="1" applyAlignment="1" applyProtection="1">
      <alignment horizontal="center" vertical="center"/>
      <protection locked="0"/>
    </xf>
    <xf numFmtId="0" fontId="31" fillId="4" borderId="6" xfId="2" applyFont="1" applyFill="1" applyBorder="1" applyAlignment="1" applyProtection="1">
      <alignment horizontal="center" vertical="center"/>
      <protection locked="0"/>
    </xf>
    <xf numFmtId="0" fontId="31" fillId="0" borderId="8" xfId="4" applyFont="1" applyBorder="1" applyAlignment="1">
      <alignment horizontal="center" vertical="center" shrinkToFit="1"/>
    </xf>
    <xf numFmtId="0" fontId="31" fillId="0" borderId="7" xfId="4" applyFont="1" applyBorder="1" applyAlignment="1">
      <alignment horizontal="center" vertical="center" shrinkToFit="1"/>
    </xf>
    <xf numFmtId="0" fontId="31" fillId="0" borderId="6" xfId="4" applyFont="1" applyBorder="1" applyAlignment="1">
      <alignment horizontal="center" vertical="center" shrinkToFit="1"/>
    </xf>
    <xf numFmtId="0" fontId="31" fillId="0" borderId="24" xfId="2" applyFont="1" applyBorder="1" applyAlignment="1" applyProtection="1">
      <alignment horizontal="center" vertical="center"/>
      <protection locked="0"/>
    </xf>
    <xf numFmtId="0" fontId="31" fillId="0" borderId="23" xfId="2" applyFont="1" applyBorder="1" applyAlignment="1" applyProtection="1">
      <alignment horizontal="center" vertical="center"/>
      <protection locked="0"/>
    </xf>
    <xf numFmtId="0" fontId="31" fillId="0" borderId="22" xfId="2" applyFont="1" applyBorder="1" applyAlignment="1" applyProtection="1">
      <alignment horizontal="center" vertical="center"/>
      <protection locked="0"/>
    </xf>
    <xf numFmtId="0" fontId="31" fillId="0" borderId="11" xfId="2" applyFont="1" applyBorder="1" applyAlignment="1" applyProtection="1">
      <alignment horizontal="center"/>
      <protection locked="0"/>
    </xf>
    <xf numFmtId="0" fontId="31" fillId="0" borderId="13" xfId="2" applyFont="1" applyBorder="1" applyAlignment="1" applyProtection="1">
      <alignment horizontal="center"/>
      <protection locked="0"/>
    </xf>
    <xf numFmtId="0" fontId="31" fillId="35" borderId="8" xfId="5" applyFont="1" applyFill="1" applyBorder="1" applyAlignment="1" applyProtection="1">
      <alignment horizontal="center" vertical="center"/>
      <protection locked="0"/>
    </xf>
    <xf numFmtId="0" fontId="31" fillId="35" borderId="7" xfId="5" applyFont="1" applyFill="1" applyBorder="1" applyAlignment="1" applyProtection="1">
      <alignment horizontal="center" vertical="center"/>
      <protection locked="0"/>
    </xf>
    <xf numFmtId="0" fontId="31" fillId="35" borderId="6" xfId="5" applyFont="1" applyFill="1" applyBorder="1" applyAlignment="1" applyProtection="1">
      <alignment horizontal="center" vertical="center"/>
      <protection locked="0"/>
    </xf>
    <xf numFmtId="0" fontId="31" fillId="0" borderId="7" xfId="2" applyFont="1" applyBorder="1" applyProtection="1">
      <protection locked="0"/>
    </xf>
    <xf numFmtId="0" fontId="31" fillId="0" borderId="6" xfId="2" applyFont="1" applyBorder="1" applyProtection="1">
      <protection locked="0"/>
    </xf>
    <xf numFmtId="0" fontId="31" fillId="0" borderId="2" xfId="2" applyFont="1" applyBorder="1" applyAlignment="1" applyProtection="1">
      <alignment horizontal="left" vertical="center" wrapText="1"/>
      <protection locked="0"/>
    </xf>
    <xf numFmtId="0" fontId="31" fillId="0" borderId="2" xfId="2" applyFont="1" applyBorder="1" applyProtection="1">
      <protection locked="0"/>
    </xf>
    <xf numFmtId="49" fontId="31" fillId="0" borderId="7" xfId="1" applyNumberFormat="1" applyFont="1" applyBorder="1" applyAlignment="1" applyProtection="1">
      <alignment horizontal="center" vertical="center" shrinkToFit="1"/>
      <protection locked="0"/>
    </xf>
    <xf numFmtId="49" fontId="31" fillId="0" borderId="6" xfId="1" applyNumberFormat="1" applyFont="1" applyBorder="1" applyAlignment="1" applyProtection="1">
      <alignment horizontal="center" vertical="center" shrinkToFit="1"/>
      <protection locked="0"/>
    </xf>
    <xf numFmtId="0" fontId="31" fillId="0" borderId="0" xfId="2" applyFont="1" applyAlignment="1" applyProtection="1">
      <alignment horizontal="left" vertical="center" wrapText="1"/>
      <protection locked="0"/>
    </xf>
    <xf numFmtId="0" fontId="31" fillId="35" borderId="0" xfId="2" applyFont="1" applyFill="1" applyAlignment="1" applyProtection="1">
      <alignment horizontal="left" vertical="center" wrapText="1"/>
      <protection locked="0"/>
    </xf>
    <xf numFmtId="0" fontId="31" fillId="4" borderId="0" xfId="2" applyFont="1" applyFill="1" applyAlignment="1" applyProtection="1">
      <alignment horizontal="left" vertical="center" wrapText="1"/>
      <protection locked="0"/>
    </xf>
    <xf numFmtId="0" fontId="31" fillId="4" borderId="0" xfId="2" applyFont="1" applyFill="1" applyAlignment="1" applyProtection="1">
      <alignment vertical="center" wrapText="1"/>
      <protection locked="0"/>
    </xf>
    <xf numFmtId="0" fontId="29" fillId="0" borderId="17" xfId="2" applyFont="1" applyBorder="1" applyAlignment="1" applyProtection="1">
      <alignment horizontal="left" vertical="center"/>
      <protection locked="0"/>
    </xf>
    <xf numFmtId="0" fontId="29" fillId="0" borderId="10" xfId="2" applyFont="1" applyBorder="1" applyAlignment="1" applyProtection="1">
      <alignment horizontal="left" vertical="center"/>
      <protection locked="0"/>
    </xf>
    <xf numFmtId="0" fontId="29" fillId="0" borderId="16" xfId="2" applyFont="1" applyBorder="1" applyAlignment="1" applyProtection="1">
      <alignment horizontal="left" vertical="center"/>
      <protection locked="0"/>
    </xf>
    <xf numFmtId="0" fontId="29" fillId="0" borderId="12" xfId="2" applyFont="1" applyBorder="1" applyAlignment="1" applyProtection="1">
      <alignment horizontal="left" vertical="center"/>
      <protection locked="0"/>
    </xf>
    <xf numFmtId="0" fontId="29" fillId="0" borderId="14" xfId="2" applyFont="1" applyBorder="1" applyAlignment="1" applyProtection="1">
      <alignment horizontal="left" vertical="center"/>
      <protection locked="0"/>
    </xf>
    <xf numFmtId="0" fontId="29" fillId="0" borderId="15" xfId="2" applyFont="1" applyBorder="1" applyAlignment="1" applyProtection="1">
      <alignment horizontal="left" vertical="center"/>
      <protection locked="0"/>
    </xf>
    <xf numFmtId="0" fontId="31" fillId="0" borderId="8" xfId="5" applyFont="1" applyBorder="1" applyAlignment="1" applyProtection="1">
      <alignment horizontal="center" vertical="center"/>
      <protection locked="0"/>
    </xf>
    <xf numFmtId="0" fontId="31" fillId="0" borderId="7" xfId="5" applyFont="1" applyBorder="1" applyAlignment="1" applyProtection="1">
      <alignment horizontal="center" vertical="center"/>
      <protection locked="0"/>
    </xf>
    <xf numFmtId="0" fontId="31" fillId="0" borderId="6" xfId="5" applyFont="1" applyBorder="1" applyAlignment="1" applyProtection="1">
      <alignment horizontal="center" vertical="center"/>
      <protection locked="0"/>
    </xf>
    <xf numFmtId="0" fontId="31" fillId="29" borderId="7" xfId="2" applyFont="1" applyFill="1" applyBorder="1" applyAlignment="1" applyProtection="1">
      <alignment horizontal="center" vertical="center" shrinkToFit="1"/>
      <protection locked="0"/>
    </xf>
    <xf numFmtId="0" fontId="31" fillId="29" borderId="13" xfId="2" applyFont="1" applyFill="1" applyBorder="1" applyAlignment="1" applyProtection="1">
      <alignment horizontal="center" vertical="center" shrinkToFit="1"/>
      <protection locked="0"/>
    </xf>
    <xf numFmtId="0" fontId="31" fillId="29" borderId="6" xfId="2" applyFont="1" applyFill="1" applyBorder="1" applyAlignment="1" applyProtection="1">
      <alignment horizontal="center" vertical="center" shrinkToFit="1"/>
      <protection locked="0"/>
    </xf>
    <xf numFmtId="0" fontId="31" fillId="29" borderId="36" xfId="2" applyFont="1" applyFill="1" applyBorder="1" applyAlignment="1" applyProtection="1">
      <alignment horizontal="center" vertical="center"/>
      <protection locked="0"/>
    </xf>
    <xf numFmtId="0" fontId="31" fillId="29" borderId="35" xfId="2" applyFont="1" applyFill="1" applyBorder="1" applyAlignment="1" applyProtection="1">
      <alignment horizontal="center" vertical="center"/>
      <protection locked="0"/>
    </xf>
    <xf numFmtId="0" fontId="31" fillId="29" borderId="34" xfId="2" applyFont="1" applyFill="1" applyBorder="1" applyAlignment="1" applyProtection="1">
      <alignment horizontal="center" vertical="center"/>
      <protection locked="0"/>
    </xf>
    <xf numFmtId="0" fontId="31" fillId="29" borderId="43" xfId="2" applyFont="1" applyFill="1" applyBorder="1" applyAlignment="1" applyProtection="1">
      <alignment horizontal="center" vertical="center"/>
      <protection locked="0"/>
    </xf>
    <xf numFmtId="0" fontId="31" fillId="29" borderId="42" xfId="2" applyFont="1" applyFill="1" applyBorder="1" applyAlignment="1" applyProtection="1">
      <alignment horizontal="center" vertical="center"/>
      <protection locked="0"/>
    </xf>
    <xf numFmtId="0" fontId="31" fillId="29" borderId="63" xfId="2" applyFont="1" applyFill="1" applyBorder="1" applyAlignment="1" applyProtection="1">
      <alignment horizontal="center" vertical="center"/>
      <protection locked="0"/>
    </xf>
    <xf numFmtId="0" fontId="31" fillId="0" borderId="156" xfId="4" applyFont="1" applyBorder="1" applyAlignment="1">
      <alignment horizontal="center" vertical="center" shrinkToFit="1"/>
    </xf>
    <xf numFmtId="0" fontId="31" fillId="0" borderId="157" xfId="4" applyFont="1" applyBorder="1" applyAlignment="1">
      <alignment horizontal="center" vertical="center" shrinkToFit="1"/>
    </xf>
    <xf numFmtId="0" fontId="31" fillId="0" borderId="119" xfId="4" applyFont="1" applyBorder="1" applyAlignment="1" applyProtection="1">
      <alignment horizontal="center" vertical="center"/>
      <protection locked="0"/>
    </xf>
    <xf numFmtId="0" fontId="31" fillId="0" borderId="120" xfId="4" applyFont="1" applyBorder="1" applyAlignment="1" applyProtection="1">
      <alignment horizontal="center" vertical="center"/>
      <protection locked="0"/>
    </xf>
    <xf numFmtId="0" fontId="31" fillId="0" borderId="121" xfId="4" applyFont="1" applyBorder="1" applyAlignment="1" applyProtection="1">
      <alignment horizontal="center" vertical="center"/>
      <protection locked="0"/>
    </xf>
    <xf numFmtId="0" fontId="31" fillId="0" borderId="122" xfId="4" applyFont="1" applyBorder="1" applyAlignment="1" applyProtection="1">
      <alignment horizontal="center" vertical="center"/>
      <protection locked="0"/>
    </xf>
    <xf numFmtId="0" fontId="31" fillId="0" borderId="123" xfId="4" applyFont="1" applyBorder="1" applyAlignment="1" applyProtection="1">
      <alignment horizontal="center" vertical="center"/>
      <protection locked="0"/>
    </xf>
    <xf numFmtId="0" fontId="31" fillId="0" borderId="124" xfId="4" applyFont="1" applyBorder="1" applyAlignment="1" applyProtection="1">
      <alignment horizontal="center" vertical="center"/>
      <protection locked="0"/>
    </xf>
    <xf numFmtId="0" fontId="31" fillId="0" borderId="20" xfId="2" applyFont="1" applyBorder="1" applyAlignment="1" applyProtection="1">
      <alignment horizontal="left" vertical="center" indent="1" shrinkToFit="1"/>
      <protection locked="0"/>
    </xf>
    <xf numFmtId="0" fontId="31" fillId="0" borderId="19" xfId="2" applyFont="1" applyBorder="1" applyAlignment="1" applyProtection="1">
      <alignment horizontal="left" vertical="center" indent="1" shrinkToFit="1"/>
      <protection locked="0"/>
    </xf>
    <xf numFmtId="0" fontId="31" fillId="0" borderId="18" xfId="2" applyFont="1" applyBorder="1" applyAlignment="1" applyProtection="1">
      <alignment horizontal="left" vertical="center" indent="1" shrinkToFit="1"/>
      <protection locked="0"/>
    </xf>
    <xf numFmtId="49" fontId="31" fillId="0" borderId="8" xfId="2" applyNumberFormat="1" applyFont="1" applyBorder="1" applyAlignment="1">
      <alignment horizontal="center" vertical="center"/>
    </xf>
    <xf numFmtId="0" fontId="31" fillId="0" borderId="7" xfId="2" applyFont="1" applyBorder="1" applyAlignment="1">
      <alignment horizontal="center" vertical="center"/>
    </xf>
    <xf numFmtId="0" fontId="31" fillId="0" borderId="6" xfId="2" applyFont="1" applyBorder="1" applyAlignment="1">
      <alignment horizontal="center" vertical="center"/>
    </xf>
    <xf numFmtId="0" fontId="31" fillId="4" borderId="8" xfId="2" applyFont="1" applyFill="1" applyBorder="1" applyAlignment="1">
      <alignment horizontal="center" vertical="center"/>
    </xf>
    <xf numFmtId="0" fontId="31" fillId="4" borderId="7" xfId="2" applyFont="1" applyFill="1" applyBorder="1" applyAlignment="1">
      <alignment horizontal="center" vertical="center"/>
    </xf>
    <xf numFmtId="0" fontId="31" fillId="4" borderId="6" xfId="2" applyFont="1" applyFill="1" applyBorder="1" applyAlignment="1">
      <alignment horizontal="center" vertical="center"/>
    </xf>
    <xf numFmtId="0" fontId="31" fillId="29" borderId="8" xfId="4" applyFont="1" applyFill="1" applyBorder="1" applyAlignment="1" applyProtection="1">
      <alignment horizontal="center" vertical="center"/>
      <protection locked="0"/>
    </xf>
    <xf numFmtId="0" fontId="31" fillId="29" borderId="7" xfId="4" applyFont="1" applyFill="1" applyBorder="1" applyAlignment="1" applyProtection="1">
      <alignment horizontal="center" vertical="center"/>
      <protection locked="0"/>
    </xf>
    <xf numFmtId="0" fontId="31" fillId="29" borderId="6" xfId="4" applyFont="1" applyFill="1" applyBorder="1" applyAlignment="1" applyProtection="1">
      <alignment horizontal="center" vertical="center"/>
      <protection locked="0"/>
    </xf>
    <xf numFmtId="0" fontId="31" fillId="0" borderId="8" xfId="4" applyFont="1" applyBorder="1" applyAlignment="1" applyProtection="1">
      <alignment horizontal="left" vertical="center" shrinkToFit="1"/>
      <protection locked="0"/>
    </xf>
    <xf numFmtId="0" fontId="31" fillId="0" borderId="7" xfId="4" applyFont="1" applyBorder="1" applyAlignment="1" applyProtection="1">
      <alignment horizontal="left" vertical="center" shrinkToFit="1"/>
      <protection locked="0"/>
    </xf>
    <xf numFmtId="0" fontId="31" fillId="0" borderId="2" xfId="2" applyFont="1" applyBorder="1" applyAlignment="1">
      <alignment horizontal="left" vertical="center" wrapText="1"/>
    </xf>
    <xf numFmtId="0" fontId="31" fillId="0" borderId="2" xfId="2" applyFont="1" applyBorder="1" applyAlignment="1">
      <alignment vertical="center"/>
    </xf>
    <xf numFmtId="0" fontId="31" fillId="29" borderId="7" xfId="2" applyFont="1" applyFill="1" applyBorder="1" applyAlignment="1" applyProtection="1">
      <alignment horizontal="center"/>
      <protection locked="0"/>
    </xf>
    <xf numFmtId="0" fontId="31" fillId="29" borderId="6" xfId="2" applyFont="1" applyFill="1" applyBorder="1" applyAlignment="1" applyProtection="1">
      <alignment horizontal="center"/>
      <protection locked="0"/>
    </xf>
    <xf numFmtId="0" fontId="135" fillId="38" borderId="168" xfId="98" applyFont="1" applyFill="1" applyAlignment="1" applyProtection="1">
      <alignment horizontal="left" vertical="top" wrapText="1"/>
      <protection locked="0"/>
    </xf>
    <xf numFmtId="0" fontId="137" fillId="38" borderId="168" xfId="98" applyFont="1" applyFill="1" applyAlignment="1" applyProtection="1">
      <alignment horizontal="left" vertical="top" wrapText="1"/>
      <protection locked="0"/>
    </xf>
    <xf numFmtId="0" fontId="134" fillId="38" borderId="168" xfId="98" applyFont="1" applyFill="1" applyAlignment="1" applyProtection="1">
      <alignment horizontal="left" vertical="top"/>
      <protection locked="0"/>
    </xf>
    <xf numFmtId="0" fontId="135" fillId="38" borderId="168" xfId="98" applyFont="1" applyFill="1" applyAlignment="1" applyProtection="1">
      <alignment horizontal="left" vertical="top"/>
      <protection locked="0"/>
    </xf>
    <xf numFmtId="0" fontId="132" fillId="38" borderId="172" xfId="98" applyFont="1" applyFill="1" applyBorder="1" applyAlignment="1" applyProtection="1">
      <alignment horizontal="left" vertical="center" shrinkToFit="1"/>
      <protection locked="0"/>
    </xf>
    <xf numFmtId="0" fontId="132" fillId="38" borderId="171" xfId="98" applyFont="1" applyFill="1" applyBorder="1" applyAlignment="1" applyProtection="1">
      <alignment horizontal="left" vertical="center" shrinkToFit="1"/>
      <protection locked="0"/>
    </xf>
    <xf numFmtId="0" fontId="132" fillId="38" borderId="170" xfId="98" applyFont="1" applyFill="1" applyBorder="1" applyAlignment="1" applyProtection="1">
      <alignment horizontal="left" vertical="center" shrinkToFit="1"/>
      <protection locked="0"/>
    </xf>
    <xf numFmtId="0" fontId="132" fillId="38" borderId="172" xfId="98" applyFont="1" applyFill="1" applyBorder="1" applyAlignment="1" applyProtection="1">
      <alignment horizontal="center" vertical="center"/>
      <protection locked="0"/>
    </xf>
    <xf numFmtId="0" fontId="132" fillId="38" borderId="171" xfId="98" applyFont="1" applyFill="1" applyBorder="1" applyAlignment="1" applyProtection="1">
      <alignment horizontal="center" vertical="center"/>
      <protection locked="0"/>
    </xf>
    <xf numFmtId="0" fontId="132" fillId="38" borderId="170" xfId="98" applyFont="1" applyFill="1" applyBorder="1" applyAlignment="1" applyProtection="1">
      <alignment horizontal="center" vertical="center"/>
      <protection locked="0"/>
    </xf>
    <xf numFmtId="186" fontId="132" fillId="38" borderId="172" xfId="98" applyNumberFormat="1" applyFont="1" applyFill="1" applyBorder="1" applyAlignment="1">
      <alignment horizontal="center" vertical="center"/>
    </xf>
    <xf numFmtId="186" fontId="132" fillId="38" borderId="171" xfId="98" applyNumberFormat="1" applyFont="1" applyFill="1" applyBorder="1" applyAlignment="1" applyProtection="1">
      <alignment horizontal="center" vertical="center"/>
      <protection locked="0"/>
    </xf>
    <xf numFmtId="186" fontId="132" fillId="38" borderId="25" xfId="98" applyNumberFormat="1" applyFont="1" applyFill="1" applyBorder="1" applyAlignment="1" applyProtection="1">
      <alignment horizontal="center" vertical="center"/>
      <protection locked="0"/>
    </xf>
    <xf numFmtId="0" fontId="132" fillId="38" borderId="86" xfId="98" applyFont="1" applyFill="1" applyBorder="1" applyAlignment="1" applyProtection="1">
      <alignment horizontal="left" vertical="center" shrinkToFit="1"/>
      <protection locked="0"/>
    </xf>
    <xf numFmtId="0" fontId="132" fillId="38" borderId="87" xfId="98" applyFont="1" applyFill="1" applyBorder="1" applyAlignment="1" applyProtection="1">
      <alignment horizontal="left" vertical="center" shrinkToFit="1"/>
      <protection locked="0"/>
    </xf>
    <xf numFmtId="0" fontId="132" fillId="38" borderId="111" xfId="98" applyFont="1" applyFill="1" applyBorder="1" applyAlignment="1" applyProtection="1">
      <alignment horizontal="left" vertical="center" shrinkToFit="1"/>
      <protection locked="0"/>
    </xf>
    <xf numFmtId="0" fontId="132" fillId="38" borderId="86" xfId="98" applyFont="1" applyFill="1" applyBorder="1" applyAlignment="1" applyProtection="1">
      <alignment horizontal="center" vertical="center"/>
      <protection locked="0"/>
    </xf>
    <xf numFmtId="0" fontId="132" fillId="38" borderId="87" xfId="98" applyFont="1" applyFill="1" applyBorder="1" applyAlignment="1" applyProtection="1">
      <alignment horizontal="center" vertical="center"/>
      <protection locked="0"/>
    </xf>
    <xf numFmtId="0" fontId="132" fillId="38" borderId="111" xfId="98" applyFont="1" applyFill="1" applyBorder="1" applyAlignment="1" applyProtection="1">
      <alignment horizontal="center" vertical="center"/>
      <protection locked="0"/>
    </xf>
    <xf numFmtId="186" fontId="132" fillId="38" borderId="86" xfId="98" applyNumberFormat="1" applyFont="1" applyFill="1" applyBorder="1" applyAlignment="1">
      <alignment horizontal="center" vertical="center"/>
    </xf>
    <xf numFmtId="186" fontId="132" fillId="38" borderId="87" xfId="98" applyNumberFormat="1" applyFont="1" applyFill="1" applyBorder="1" applyAlignment="1" applyProtection="1">
      <alignment horizontal="center" vertical="center"/>
      <protection locked="0"/>
    </xf>
    <xf numFmtId="186" fontId="132" fillId="38" borderId="88" xfId="98" applyNumberFormat="1" applyFont="1" applyFill="1" applyBorder="1" applyAlignment="1" applyProtection="1">
      <alignment horizontal="center" vertical="center"/>
      <protection locked="0"/>
    </xf>
    <xf numFmtId="0" fontId="132" fillId="38" borderId="177" xfId="98" applyFont="1" applyFill="1" applyBorder="1" applyAlignment="1" applyProtection="1">
      <alignment horizontal="center" vertical="center"/>
      <protection locked="0"/>
    </xf>
    <xf numFmtId="0" fontId="132" fillId="38" borderId="176" xfId="98" applyFont="1" applyFill="1" applyBorder="1" applyAlignment="1" applyProtection="1">
      <alignment horizontal="center" vertical="center"/>
      <protection locked="0"/>
    </xf>
    <xf numFmtId="0" fontId="132" fillId="38" borderId="178" xfId="98" applyFont="1" applyFill="1" applyBorder="1" applyAlignment="1" applyProtection="1">
      <alignment horizontal="center" vertical="center"/>
      <protection locked="0"/>
    </xf>
    <xf numFmtId="0" fontId="132" fillId="38" borderId="177" xfId="98" applyFont="1" applyFill="1" applyBorder="1" applyAlignment="1" applyProtection="1">
      <alignment horizontal="left" vertical="center" shrinkToFit="1"/>
      <protection locked="0"/>
    </xf>
    <xf numFmtId="0" fontId="132" fillId="38" borderId="176" xfId="98" applyFont="1" applyFill="1" applyBorder="1" applyAlignment="1" applyProtection="1">
      <alignment horizontal="left" vertical="center" shrinkToFit="1"/>
      <protection locked="0"/>
    </xf>
    <xf numFmtId="0" fontId="132" fillId="38" borderId="178" xfId="98" applyFont="1" applyFill="1" applyBorder="1" applyAlignment="1" applyProtection="1">
      <alignment horizontal="left" vertical="center" shrinkToFit="1"/>
      <protection locked="0"/>
    </xf>
    <xf numFmtId="0" fontId="132" fillId="38" borderId="38" xfId="98" applyFont="1" applyFill="1" applyBorder="1" applyAlignment="1" applyProtection="1">
      <alignment horizontal="center" vertical="center" textRotation="255" shrinkToFit="1"/>
      <protection locked="0"/>
    </xf>
    <xf numFmtId="0" fontId="132" fillId="38" borderId="37" xfId="98" applyFont="1" applyFill="1" applyBorder="1" applyAlignment="1" applyProtection="1">
      <alignment horizontal="center" vertical="center" textRotation="255" shrinkToFit="1"/>
      <protection locked="0"/>
    </xf>
    <xf numFmtId="0" fontId="132" fillId="38" borderId="53" xfId="98" applyFont="1" applyFill="1" applyBorder="1" applyAlignment="1" applyProtection="1">
      <alignment horizontal="left" vertical="center" wrapText="1"/>
      <protection locked="0"/>
    </xf>
    <xf numFmtId="0" fontId="132" fillId="38" borderId="52" xfId="98" applyFont="1" applyFill="1" applyBorder="1" applyAlignment="1" applyProtection="1">
      <alignment horizontal="left" vertical="center" wrapText="1"/>
      <protection locked="0"/>
    </xf>
    <xf numFmtId="0" fontId="132" fillId="38" borderId="85" xfId="98" applyFont="1" applyFill="1" applyBorder="1" applyAlignment="1" applyProtection="1">
      <alignment horizontal="left" vertical="center" wrapText="1"/>
      <protection locked="0"/>
    </xf>
    <xf numFmtId="0" fontId="132" fillId="38" borderId="179" xfId="98" applyFont="1" applyFill="1" applyBorder="1" applyAlignment="1" applyProtection="1">
      <alignment horizontal="left" vertical="center" wrapText="1"/>
      <protection locked="0"/>
    </xf>
    <xf numFmtId="0" fontId="132" fillId="38" borderId="168" xfId="98" applyFont="1" applyFill="1" applyAlignment="1" applyProtection="1">
      <alignment horizontal="left" vertical="center" wrapText="1"/>
      <protection locked="0"/>
    </xf>
    <xf numFmtId="0" fontId="132" fillId="38" borderId="175" xfId="98" applyFont="1" applyFill="1" applyBorder="1" applyAlignment="1" applyProtection="1">
      <alignment horizontal="left" vertical="center" wrapText="1"/>
      <protection locked="0"/>
    </xf>
    <xf numFmtId="0" fontId="132" fillId="38" borderId="61" xfId="98" applyFont="1" applyFill="1" applyBorder="1" applyAlignment="1" applyProtection="1">
      <alignment horizontal="left" vertical="center" wrapText="1"/>
      <protection locked="0"/>
    </xf>
    <xf numFmtId="0" fontId="132" fillId="38" borderId="185" xfId="98" applyFont="1" applyFill="1" applyBorder="1" applyAlignment="1" applyProtection="1">
      <alignment horizontal="left" vertical="center" wrapText="1"/>
      <protection locked="0"/>
    </xf>
    <xf numFmtId="0" fontId="132" fillId="38" borderId="117" xfId="98" applyFont="1" applyFill="1" applyBorder="1" applyAlignment="1" applyProtection="1">
      <alignment horizontal="left" vertical="center" wrapText="1"/>
      <protection locked="0"/>
    </xf>
    <xf numFmtId="0" fontId="132" fillId="38" borderId="210" xfId="98" applyFont="1" applyFill="1" applyBorder="1" applyAlignment="1" applyProtection="1">
      <alignment horizontal="center" vertical="center"/>
      <protection locked="0"/>
    </xf>
    <xf numFmtId="0" fontId="132" fillId="38" borderId="211" xfId="98" applyFont="1" applyFill="1" applyBorder="1" applyAlignment="1" applyProtection="1">
      <alignment horizontal="center" vertical="center"/>
      <protection locked="0"/>
    </xf>
    <xf numFmtId="0" fontId="132" fillId="38" borderId="212" xfId="98" applyFont="1" applyFill="1" applyBorder="1" applyAlignment="1" applyProtection="1">
      <alignment horizontal="center" vertical="center"/>
      <protection locked="0"/>
    </xf>
    <xf numFmtId="0" fontId="132" fillId="38" borderId="213" xfId="98" applyFont="1" applyFill="1" applyBorder="1" applyAlignment="1" applyProtection="1">
      <alignment horizontal="center" vertical="center"/>
      <protection locked="0"/>
    </xf>
    <xf numFmtId="0" fontId="132" fillId="38" borderId="214" xfId="98" applyFont="1" applyFill="1" applyBorder="1" applyAlignment="1" applyProtection="1">
      <alignment horizontal="center" vertical="center"/>
      <protection locked="0"/>
    </xf>
    <xf numFmtId="0" fontId="132" fillId="38" borderId="215" xfId="98" applyFont="1" applyFill="1" applyBorder="1" applyAlignment="1" applyProtection="1">
      <alignment horizontal="center" vertical="center"/>
      <protection locked="0"/>
    </xf>
    <xf numFmtId="0" fontId="132" fillId="38" borderId="218" xfId="98" applyFont="1" applyFill="1" applyBorder="1" applyAlignment="1" applyProtection="1">
      <alignment horizontal="center" vertical="center"/>
      <protection locked="0"/>
    </xf>
    <xf numFmtId="0" fontId="132" fillId="38" borderId="219" xfId="98" applyFont="1" applyFill="1" applyBorder="1" applyAlignment="1" applyProtection="1">
      <alignment horizontal="center" vertical="center"/>
      <protection locked="0"/>
    </xf>
    <xf numFmtId="0" fontId="132" fillId="38" borderId="220" xfId="98" applyFont="1" applyFill="1" applyBorder="1" applyAlignment="1" applyProtection="1">
      <alignment horizontal="center" vertical="center"/>
      <protection locked="0"/>
    </xf>
    <xf numFmtId="0" fontId="133" fillId="38" borderId="210" xfId="98" applyFont="1" applyFill="1" applyBorder="1" applyAlignment="1" applyProtection="1">
      <alignment horizontal="center" vertical="center"/>
      <protection locked="0"/>
    </xf>
    <xf numFmtId="0" fontId="133" fillId="38" borderId="211" xfId="98" applyFont="1" applyFill="1" applyBorder="1" applyAlignment="1" applyProtection="1">
      <alignment horizontal="center" vertical="center"/>
      <protection locked="0"/>
    </xf>
    <xf numFmtId="0" fontId="133" fillId="38" borderId="212" xfId="98" applyFont="1" applyFill="1" applyBorder="1" applyAlignment="1" applyProtection="1">
      <alignment horizontal="center" vertical="center"/>
      <protection locked="0"/>
    </xf>
    <xf numFmtId="0" fontId="133" fillId="38" borderId="213" xfId="98" applyFont="1" applyFill="1" applyBorder="1" applyAlignment="1" applyProtection="1">
      <alignment horizontal="center" vertical="center"/>
      <protection locked="0"/>
    </xf>
    <xf numFmtId="0" fontId="133" fillId="38" borderId="214" xfId="98" applyFont="1" applyFill="1" applyBorder="1" applyAlignment="1" applyProtection="1">
      <alignment horizontal="center" vertical="center"/>
      <protection locked="0"/>
    </xf>
    <xf numFmtId="0" fontId="133" fillId="38" borderId="215" xfId="98" applyFont="1" applyFill="1" applyBorder="1" applyAlignment="1" applyProtection="1">
      <alignment horizontal="center" vertical="center"/>
      <protection locked="0"/>
    </xf>
    <xf numFmtId="0" fontId="133" fillId="38" borderId="218" xfId="98" applyFont="1" applyFill="1" applyBorder="1" applyAlignment="1" applyProtection="1">
      <alignment horizontal="center" vertical="center"/>
      <protection locked="0"/>
    </xf>
    <xf numFmtId="0" fontId="133" fillId="38" borderId="219" xfId="98" applyFont="1" applyFill="1" applyBorder="1" applyAlignment="1" applyProtection="1">
      <alignment horizontal="center" vertical="center"/>
      <protection locked="0"/>
    </xf>
    <xf numFmtId="0" fontId="133" fillId="38" borderId="220" xfId="98" applyFont="1" applyFill="1" applyBorder="1" applyAlignment="1" applyProtection="1">
      <alignment horizontal="center" vertical="center"/>
      <protection locked="0"/>
    </xf>
    <xf numFmtId="186" fontId="132" fillId="38" borderId="180" xfId="98" applyNumberFormat="1" applyFont="1" applyFill="1" applyBorder="1" applyAlignment="1">
      <alignment horizontal="center" vertical="center"/>
    </xf>
    <xf numFmtId="186" fontId="132" fillId="38" borderId="174" xfId="98" applyNumberFormat="1" applyFont="1" applyFill="1" applyBorder="1" applyAlignment="1" applyProtection="1">
      <alignment horizontal="center" vertical="center"/>
      <protection locked="0"/>
    </xf>
    <xf numFmtId="186" fontId="132" fillId="38" borderId="30" xfId="98" applyNumberFormat="1" applyFont="1" applyFill="1" applyBorder="1" applyAlignment="1" applyProtection="1">
      <alignment horizontal="center" vertical="center"/>
      <protection locked="0"/>
    </xf>
    <xf numFmtId="0" fontId="132" fillId="38" borderId="84" xfId="98" applyFont="1" applyFill="1" applyBorder="1" applyAlignment="1" applyProtection="1">
      <alignment horizontal="left" vertical="center" shrinkToFit="1"/>
      <protection locked="0"/>
    </xf>
    <xf numFmtId="0" fontId="132" fillId="38" borderId="187" xfId="98" applyFont="1" applyFill="1" applyBorder="1" applyAlignment="1" applyProtection="1">
      <alignment horizontal="left" vertical="center" shrinkToFit="1"/>
      <protection locked="0"/>
    </xf>
    <xf numFmtId="0" fontId="132" fillId="38" borderId="45" xfId="98" applyFont="1" applyFill="1" applyBorder="1" applyAlignment="1" applyProtection="1">
      <alignment horizontal="left" vertical="center" shrinkToFit="1"/>
      <protection locked="0"/>
    </xf>
    <xf numFmtId="0" fontId="132" fillId="38" borderId="84" xfId="98" applyFont="1" applyFill="1" applyBorder="1" applyAlignment="1" applyProtection="1">
      <alignment horizontal="center" vertical="center"/>
      <protection locked="0"/>
    </xf>
    <xf numFmtId="0" fontId="132" fillId="38" borderId="187" xfId="98" applyFont="1" applyFill="1" applyBorder="1" applyAlignment="1" applyProtection="1">
      <alignment horizontal="center" vertical="center"/>
      <protection locked="0"/>
    </xf>
    <xf numFmtId="0" fontId="132" fillId="38" borderId="45" xfId="98" applyFont="1" applyFill="1" applyBorder="1" applyAlignment="1" applyProtection="1">
      <alignment horizontal="center" vertical="center"/>
      <protection locked="0"/>
    </xf>
    <xf numFmtId="186" fontId="132" fillId="38" borderId="84" xfId="98" applyNumberFormat="1" applyFont="1" applyFill="1" applyBorder="1" applyAlignment="1">
      <alignment horizontal="center" vertical="center"/>
    </xf>
    <xf numFmtId="186" fontId="132" fillId="38" borderId="187" xfId="98" applyNumberFormat="1" applyFont="1" applyFill="1" applyBorder="1" applyAlignment="1" applyProtection="1">
      <alignment horizontal="center" vertical="center"/>
      <protection locked="0"/>
    </xf>
    <xf numFmtId="186" fontId="132" fillId="38" borderId="98" xfId="98" applyNumberFormat="1" applyFont="1" applyFill="1" applyBorder="1" applyAlignment="1" applyProtection="1">
      <alignment horizontal="center" vertical="center"/>
      <protection locked="0"/>
    </xf>
    <xf numFmtId="0" fontId="132" fillId="38" borderId="169" xfId="98" applyFont="1" applyFill="1" applyBorder="1" applyAlignment="1" applyProtection="1">
      <alignment horizontal="left" vertical="center" shrinkToFit="1"/>
      <protection locked="0"/>
    </xf>
    <xf numFmtId="186" fontId="132" fillId="38" borderId="177" xfId="98" applyNumberFormat="1" applyFont="1" applyFill="1" applyBorder="1" applyAlignment="1">
      <alignment horizontal="center" vertical="center"/>
    </xf>
    <xf numFmtId="186" fontId="132" fillId="38" borderId="176" xfId="98" applyNumberFormat="1" applyFont="1" applyFill="1" applyBorder="1" applyAlignment="1" applyProtection="1">
      <alignment horizontal="center" vertical="center"/>
      <protection locked="0"/>
    </xf>
    <xf numFmtId="186" fontId="132" fillId="38" borderId="32" xfId="98" applyNumberFormat="1" applyFont="1" applyFill="1" applyBorder="1" applyAlignment="1" applyProtection="1">
      <alignment horizontal="center" vertical="center"/>
      <protection locked="0"/>
    </xf>
    <xf numFmtId="0" fontId="132" fillId="38" borderId="53" xfId="98" applyFont="1" applyFill="1" applyBorder="1" applyAlignment="1" applyProtection="1">
      <alignment horizontal="left" vertical="center"/>
      <protection locked="0"/>
    </xf>
    <xf numFmtId="0" fontId="132" fillId="38" borderId="52" xfId="98" applyFont="1" applyFill="1" applyBorder="1" applyAlignment="1" applyProtection="1">
      <alignment horizontal="left" vertical="center"/>
      <protection locked="0"/>
    </xf>
    <xf numFmtId="0" fontId="132" fillId="38" borderId="85" xfId="98" applyFont="1" applyFill="1" applyBorder="1" applyAlignment="1" applyProtection="1">
      <alignment horizontal="left" vertical="center"/>
      <protection locked="0"/>
    </xf>
    <xf numFmtId="0" fontId="132" fillId="38" borderId="179" xfId="98" applyFont="1" applyFill="1" applyBorder="1" applyAlignment="1" applyProtection="1">
      <alignment horizontal="left" vertical="center"/>
      <protection locked="0"/>
    </xf>
    <xf numFmtId="0" fontId="132" fillId="38" borderId="168" xfId="98" applyFont="1" applyFill="1" applyAlignment="1" applyProtection="1">
      <alignment horizontal="left" vertical="center"/>
      <protection locked="0"/>
    </xf>
    <xf numFmtId="0" fontId="132" fillId="38" borderId="175" xfId="98" applyFont="1" applyFill="1" applyBorder="1" applyAlignment="1" applyProtection="1">
      <alignment horizontal="left" vertical="center"/>
      <protection locked="0"/>
    </xf>
    <xf numFmtId="0" fontId="132" fillId="38" borderId="61" xfId="98" applyFont="1" applyFill="1" applyBorder="1" applyAlignment="1" applyProtection="1">
      <alignment horizontal="left" vertical="center"/>
      <protection locked="0"/>
    </xf>
    <xf numFmtId="0" fontId="132" fillId="38" borderId="185" xfId="98" applyFont="1" applyFill="1" applyBorder="1" applyAlignment="1" applyProtection="1">
      <alignment horizontal="left" vertical="center"/>
      <protection locked="0"/>
    </xf>
    <xf numFmtId="0" fontId="132" fillId="38" borderId="117" xfId="98" applyFont="1" applyFill="1" applyBorder="1" applyAlignment="1" applyProtection="1">
      <alignment horizontal="left" vertical="center"/>
      <protection locked="0"/>
    </xf>
    <xf numFmtId="0" fontId="132" fillId="38" borderId="210" xfId="98" applyFont="1" applyFill="1" applyBorder="1" applyAlignment="1" applyProtection="1">
      <alignment horizontal="left" vertical="center"/>
      <protection locked="0"/>
    </xf>
    <xf numFmtId="0" fontId="132" fillId="38" borderId="211" xfId="98" applyFont="1" applyFill="1" applyBorder="1" applyAlignment="1" applyProtection="1">
      <alignment horizontal="left" vertical="center"/>
      <protection locked="0"/>
    </xf>
    <xf numFmtId="0" fontId="132" fillId="38" borderId="212" xfId="98" applyFont="1" applyFill="1" applyBorder="1" applyAlignment="1" applyProtection="1">
      <alignment horizontal="left" vertical="center"/>
      <protection locked="0"/>
    </xf>
    <xf numFmtId="0" fontId="132" fillId="38" borderId="213" xfId="98" applyFont="1" applyFill="1" applyBorder="1" applyAlignment="1" applyProtection="1">
      <alignment horizontal="left" vertical="center"/>
      <protection locked="0"/>
    </xf>
    <xf numFmtId="0" fontId="132" fillId="38" borderId="214" xfId="98" applyFont="1" applyFill="1" applyBorder="1" applyAlignment="1" applyProtection="1">
      <alignment horizontal="left" vertical="center"/>
      <protection locked="0"/>
    </xf>
    <xf numFmtId="0" fontId="132" fillId="38" borderId="215" xfId="98" applyFont="1" applyFill="1" applyBorder="1" applyAlignment="1" applyProtection="1">
      <alignment horizontal="left" vertical="center"/>
      <protection locked="0"/>
    </xf>
    <xf numFmtId="0" fontId="132" fillId="38" borderId="218" xfId="98" applyFont="1" applyFill="1" applyBorder="1" applyAlignment="1" applyProtection="1">
      <alignment horizontal="left" vertical="center"/>
      <protection locked="0"/>
    </xf>
    <xf numFmtId="0" fontId="132" fillId="38" borderId="219" xfId="98" applyFont="1" applyFill="1" applyBorder="1" applyAlignment="1" applyProtection="1">
      <alignment horizontal="left" vertical="center"/>
      <protection locked="0"/>
    </xf>
    <xf numFmtId="0" fontId="132" fillId="38" borderId="220" xfId="98" applyFont="1" applyFill="1" applyBorder="1" applyAlignment="1" applyProtection="1">
      <alignment horizontal="left" vertical="center"/>
      <protection locked="0"/>
    </xf>
    <xf numFmtId="0" fontId="132" fillId="38" borderId="172" xfId="98" applyFont="1" applyFill="1" applyBorder="1" applyAlignment="1" applyProtection="1">
      <alignment horizontal="center" vertical="center" wrapText="1"/>
      <protection locked="0"/>
    </xf>
    <xf numFmtId="0" fontId="132" fillId="38" borderId="210" xfId="98" applyFont="1" applyFill="1" applyBorder="1" applyAlignment="1" applyProtection="1">
      <alignment horizontal="left" vertical="center" wrapText="1"/>
      <protection locked="0"/>
    </xf>
    <xf numFmtId="0" fontId="132" fillId="38" borderId="211" xfId="98" applyFont="1" applyFill="1" applyBorder="1" applyAlignment="1" applyProtection="1">
      <alignment horizontal="left" vertical="center" wrapText="1"/>
      <protection locked="0"/>
    </xf>
    <xf numFmtId="0" fontId="132" fillId="38" borderId="212" xfId="98" applyFont="1" applyFill="1" applyBorder="1" applyAlignment="1" applyProtection="1">
      <alignment horizontal="left" vertical="center" wrapText="1"/>
      <protection locked="0"/>
    </xf>
    <xf numFmtId="0" fontId="132" fillId="38" borderId="213" xfId="98" applyFont="1" applyFill="1" applyBorder="1" applyAlignment="1" applyProtection="1">
      <alignment horizontal="left" vertical="center" wrapText="1"/>
      <protection locked="0"/>
    </xf>
    <xf numFmtId="0" fontId="132" fillId="38" borderId="214" xfId="98" applyFont="1" applyFill="1" applyBorder="1" applyAlignment="1" applyProtection="1">
      <alignment horizontal="left" vertical="center" wrapText="1"/>
      <protection locked="0"/>
    </xf>
    <xf numFmtId="0" fontId="132" fillId="38" borderId="215" xfId="98" applyFont="1" applyFill="1" applyBorder="1" applyAlignment="1" applyProtection="1">
      <alignment horizontal="left" vertical="center" wrapText="1"/>
      <protection locked="0"/>
    </xf>
    <xf numFmtId="0" fontId="132" fillId="38" borderId="218" xfId="98" applyFont="1" applyFill="1" applyBorder="1" applyAlignment="1" applyProtection="1">
      <alignment horizontal="left" vertical="center" wrapText="1"/>
      <protection locked="0"/>
    </xf>
    <xf numFmtId="0" fontId="132" fillId="38" borderId="219" xfId="98" applyFont="1" applyFill="1" applyBorder="1" applyAlignment="1" applyProtection="1">
      <alignment horizontal="left" vertical="center" wrapText="1"/>
      <protection locked="0"/>
    </xf>
    <xf numFmtId="0" fontId="132" fillId="38" borderId="220" xfId="98" applyFont="1" applyFill="1" applyBorder="1" applyAlignment="1" applyProtection="1">
      <alignment horizontal="left" vertical="center" wrapText="1"/>
      <protection locked="0"/>
    </xf>
    <xf numFmtId="0" fontId="133" fillId="38" borderId="210" xfId="98" applyFont="1" applyFill="1" applyBorder="1" applyAlignment="1" applyProtection="1">
      <alignment horizontal="left" vertical="center" wrapText="1"/>
      <protection locked="0"/>
    </xf>
    <xf numFmtId="0" fontId="133" fillId="38" borderId="211" xfId="98" applyFont="1" applyFill="1" applyBorder="1" applyAlignment="1" applyProtection="1">
      <alignment horizontal="left" vertical="center" wrapText="1"/>
      <protection locked="0"/>
    </xf>
    <xf numFmtId="0" fontId="133" fillId="38" borderId="212" xfId="98" applyFont="1" applyFill="1" applyBorder="1" applyAlignment="1" applyProtection="1">
      <alignment horizontal="left" vertical="center" wrapText="1"/>
      <protection locked="0"/>
    </xf>
    <xf numFmtId="0" fontId="133" fillId="38" borderId="213" xfId="98" applyFont="1" applyFill="1" applyBorder="1" applyAlignment="1" applyProtection="1">
      <alignment horizontal="left" vertical="center" wrapText="1"/>
      <protection locked="0"/>
    </xf>
    <xf numFmtId="0" fontId="133" fillId="38" borderId="214" xfId="98" applyFont="1" applyFill="1" applyBorder="1" applyAlignment="1" applyProtection="1">
      <alignment horizontal="left" vertical="center" wrapText="1"/>
      <protection locked="0"/>
    </xf>
    <xf numFmtId="0" fontId="133" fillId="38" borderId="215" xfId="98" applyFont="1" applyFill="1" applyBorder="1" applyAlignment="1" applyProtection="1">
      <alignment horizontal="left" vertical="center" wrapText="1"/>
      <protection locked="0"/>
    </xf>
    <xf numFmtId="0" fontId="133" fillId="38" borderId="218" xfId="98" applyFont="1" applyFill="1" applyBorder="1" applyAlignment="1" applyProtection="1">
      <alignment horizontal="left" vertical="center" wrapText="1"/>
      <protection locked="0"/>
    </xf>
    <xf numFmtId="0" fontId="133" fillId="38" borderId="219" xfId="98" applyFont="1" applyFill="1" applyBorder="1" applyAlignment="1" applyProtection="1">
      <alignment horizontal="left" vertical="center" wrapText="1"/>
      <protection locked="0"/>
    </xf>
    <xf numFmtId="0" fontId="133" fillId="38" borderId="220" xfId="98" applyFont="1" applyFill="1" applyBorder="1" applyAlignment="1" applyProtection="1">
      <alignment horizontal="left" vertical="center" wrapText="1"/>
      <protection locked="0"/>
    </xf>
    <xf numFmtId="0" fontId="132" fillId="38" borderId="53" xfId="98" applyFont="1" applyFill="1" applyBorder="1" applyAlignment="1" applyProtection="1">
      <alignment vertical="center" wrapText="1"/>
      <protection locked="0"/>
    </xf>
    <xf numFmtId="0" fontId="132" fillId="38" borderId="52" xfId="98" applyFont="1" applyFill="1" applyBorder="1" applyAlignment="1" applyProtection="1">
      <alignment vertical="center" wrapText="1"/>
      <protection locked="0"/>
    </xf>
    <xf numFmtId="0" fontId="132" fillId="38" borderId="216" xfId="98" applyFont="1" applyFill="1" applyBorder="1" applyAlignment="1" applyProtection="1">
      <alignment vertical="center" wrapText="1"/>
      <protection locked="0"/>
    </xf>
    <xf numFmtId="0" fontId="132" fillId="38" borderId="179" xfId="98" applyFont="1" applyFill="1" applyBorder="1" applyAlignment="1" applyProtection="1">
      <alignment vertical="center" wrapText="1"/>
      <protection locked="0"/>
    </xf>
    <xf numFmtId="0" fontId="132" fillId="38" borderId="168" xfId="98" applyFont="1" applyFill="1" applyAlignment="1" applyProtection="1">
      <alignment vertical="center" wrapText="1"/>
      <protection locked="0"/>
    </xf>
    <xf numFmtId="0" fontId="132" fillId="38" borderId="217" xfId="98" applyFont="1" applyFill="1" applyBorder="1" applyAlignment="1" applyProtection="1">
      <alignment vertical="center" wrapText="1"/>
      <protection locked="0"/>
    </xf>
    <xf numFmtId="0" fontId="132" fillId="38" borderId="61" xfId="98" applyFont="1" applyFill="1" applyBorder="1" applyAlignment="1" applyProtection="1">
      <alignment vertical="center" wrapText="1"/>
      <protection locked="0"/>
    </xf>
    <xf numFmtId="0" fontId="132" fillId="38" borderId="185" xfId="98" applyFont="1" applyFill="1" applyBorder="1" applyAlignment="1" applyProtection="1">
      <alignment vertical="center" wrapText="1"/>
      <protection locked="0"/>
    </xf>
    <xf numFmtId="0" fontId="132" fillId="38" borderId="221" xfId="98" applyFont="1" applyFill="1" applyBorder="1" applyAlignment="1" applyProtection="1">
      <alignment vertical="center" wrapText="1"/>
      <protection locked="0"/>
    </xf>
    <xf numFmtId="0" fontId="132" fillId="38" borderId="46" xfId="98" applyFont="1" applyFill="1" applyBorder="1" applyAlignment="1" applyProtection="1">
      <alignment horizontal="center" vertical="center" textRotation="255" shrinkToFit="1"/>
      <protection locked="0"/>
    </xf>
    <xf numFmtId="0" fontId="132" fillId="38" borderId="177" xfId="98" applyFont="1" applyFill="1" applyBorder="1" applyAlignment="1" applyProtection="1">
      <alignment horizontal="left" vertical="center" wrapText="1"/>
      <protection locked="0"/>
    </xf>
    <xf numFmtId="0" fontId="132" fillId="38" borderId="176" xfId="98" applyFont="1" applyFill="1" applyBorder="1" applyAlignment="1" applyProtection="1">
      <alignment horizontal="left" vertical="center" wrapText="1"/>
      <protection locked="0"/>
    </xf>
    <xf numFmtId="0" fontId="132" fillId="38" borderId="178" xfId="98" applyFont="1" applyFill="1" applyBorder="1" applyAlignment="1" applyProtection="1">
      <alignment horizontal="left" vertical="center" wrapText="1"/>
      <protection locked="0"/>
    </xf>
    <xf numFmtId="0" fontId="132" fillId="38" borderId="122" xfId="98" applyFont="1" applyFill="1" applyBorder="1" applyAlignment="1" applyProtection="1">
      <alignment horizontal="left" vertical="center"/>
      <protection locked="0"/>
    </xf>
    <xf numFmtId="0" fontId="132" fillId="38" borderId="123" xfId="98" applyFont="1" applyFill="1" applyBorder="1" applyAlignment="1" applyProtection="1">
      <alignment horizontal="left" vertical="center"/>
      <protection locked="0"/>
    </xf>
    <xf numFmtId="0" fontId="132" fillId="38" borderId="124" xfId="98" applyFont="1" applyFill="1" applyBorder="1" applyAlignment="1" applyProtection="1">
      <alignment horizontal="left" vertical="center"/>
      <protection locked="0"/>
    </xf>
    <xf numFmtId="0" fontId="133" fillId="38" borderId="53" xfId="98" applyFont="1" applyFill="1" applyBorder="1" applyAlignment="1" applyProtection="1">
      <alignment horizontal="left" vertical="center" wrapText="1"/>
      <protection locked="0"/>
    </xf>
    <xf numFmtId="0" fontId="133" fillId="38" borderId="52" xfId="98" applyFont="1" applyFill="1" applyBorder="1" applyAlignment="1" applyProtection="1">
      <alignment horizontal="left" vertical="center" wrapText="1"/>
      <protection locked="0"/>
    </xf>
    <xf numFmtId="0" fontId="133" fillId="38" borderId="85" xfId="98" applyFont="1" applyFill="1" applyBorder="1" applyAlignment="1" applyProtection="1">
      <alignment horizontal="left" vertical="center" wrapText="1"/>
      <protection locked="0"/>
    </xf>
    <xf numFmtId="0" fontId="133" fillId="38" borderId="179" xfId="98" applyFont="1" applyFill="1" applyBorder="1" applyAlignment="1" applyProtection="1">
      <alignment horizontal="left" vertical="center" wrapText="1"/>
      <protection locked="0"/>
    </xf>
    <xf numFmtId="0" fontId="133" fillId="38" borderId="168" xfId="98" applyFont="1" applyFill="1" applyAlignment="1" applyProtection="1">
      <alignment horizontal="left" vertical="center" wrapText="1"/>
      <protection locked="0"/>
    </xf>
    <xf numFmtId="0" fontId="133" fillId="38" borderId="175" xfId="98" applyFont="1" applyFill="1" applyBorder="1" applyAlignment="1" applyProtection="1">
      <alignment horizontal="left" vertical="center" wrapText="1"/>
      <protection locked="0"/>
    </xf>
    <xf numFmtId="0" fontId="133" fillId="38" borderId="177" xfId="98" applyFont="1" applyFill="1" applyBorder="1" applyAlignment="1" applyProtection="1">
      <alignment horizontal="left" vertical="center" wrapText="1"/>
      <protection locked="0"/>
    </xf>
    <xf numFmtId="0" fontId="133" fillId="38" borderId="176" xfId="98" applyFont="1" applyFill="1" applyBorder="1" applyAlignment="1" applyProtection="1">
      <alignment horizontal="left" vertical="center" wrapText="1"/>
      <protection locked="0"/>
    </xf>
    <xf numFmtId="0" fontId="133" fillId="38" borderId="178" xfId="98" applyFont="1" applyFill="1" applyBorder="1" applyAlignment="1" applyProtection="1">
      <alignment horizontal="left" vertical="center" wrapText="1"/>
      <protection locked="0"/>
    </xf>
    <xf numFmtId="0" fontId="132" fillId="38" borderId="177" xfId="98" applyFont="1" applyFill="1" applyBorder="1" applyAlignment="1" applyProtection="1">
      <alignment horizontal="left" vertical="center"/>
      <protection locked="0"/>
    </xf>
    <xf numFmtId="0" fontId="132" fillId="38" borderId="176" xfId="98" applyFont="1" applyFill="1" applyBorder="1" applyAlignment="1" applyProtection="1">
      <alignment horizontal="left" vertical="center"/>
      <protection locked="0"/>
    </xf>
    <xf numFmtId="0" fontId="132" fillId="38" borderId="178" xfId="98" applyFont="1" applyFill="1" applyBorder="1" applyAlignment="1" applyProtection="1">
      <alignment horizontal="left" vertical="center"/>
      <protection locked="0"/>
    </xf>
    <xf numFmtId="0" fontId="132" fillId="38" borderId="171" xfId="98" applyFont="1" applyFill="1" applyBorder="1" applyAlignment="1" applyProtection="1">
      <alignment horizontal="center" vertical="center" wrapText="1"/>
      <protection locked="0"/>
    </xf>
    <xf numFmtId="0" fontId="132" fillId="38" borderId="170" xfId="98" applyFont="1" applyFill="1" applyBorder="1" applyAlignment="1" applyProtection="1">
      <alignment horizontal="center" vertical="center" wrapText="1"/>
      <protection locked="0"/>
    </xf>
    <xf numFmtId="186" fontId="132" fillId="38" borderId="53" xfId="98" applyNumberFormat="1" applyFont="1" applyFill="1" applyBorder="1" applyAlignment="1">
      <alignment horizontal="center" vertical="center"/>
    </xf>
    <xf numFmtId="186" fontId="132" fillId="38" borderId="52" xfId="98" applyNumberFormat="1" applyFont="1" applyFill="1" applyBorder="1" applyAlignment="1" applyProtection="1">
      <alignment horizontal="center" vertical="center"/>
      <protection locked="0"/>
    </xf>
    <xf numFmtId="186" fontId="132" fillId="38" borderId="60" xfId="98" applyNumberFormat="1" applyFont="1" applyFill="1" applyBorder="1" applyAlignment="1" applyProtection="1">
      <alignment horizontal="center" vertical="center"/>
      <protection locked="0"/>
    </xf>
    <xf numFmtId="0" fontId="86" fillId="36" borderId="209" xfId="98" applyFont="1" applyBorder="1" applyAlignment="1" applyProtection="1">
      <alignment horizontal="center" vertical="center" wrapText="1"/>
      <protection locked="0"/>
    </xf>
    <xf numFmtId="0" fontId="86" fillId="36" borderId="125" xfId="98" applyFont="1" applyBorder="1" applyAlignment="1" applyProtection="1">
      <alignment horizontal="center" vertical="center" wrapText="1"/>
      <protection locked="0"/>
    </xf>
    <xf numFmtId="0" fontId="86" fillId="36" borderId="202" xfId="98" applyFont="1" applyBorder="1" applyAlignment="1" applyProtection="1">
      <alignment horizontal="center" vertical="center" wrapText="1"/>
      <protection locked="0"/>
    </xf>
    <xf numFmtId="186" fontId="86" fillId="38" borderId="209" xfId="98" applyNumberFormat="1" applyFont="1" applyFill="1" applyBorder="1" applyAlignment="1" applyProtection="1">
      <alignment horizontal="center" vertical="center"/>
      <protection locked="0"/>
    </xf>
    <xf numFmtId="186" fontId="86" fillId="38" borderId="125" xfId="98" applyNumberFormat="1" applyFont="1" applyFill="1" applyBorder="1" applyAlignment="1" applyProtection="1">
      <alignment horizontal="center" vertical="center"/>
      <protection locked="0"/>
    </xf>
    <xf numFmtId="186" fontId="86" fillId="38" borderId="126" xfId="98" applyNumberFormat="1" applyFont="1" applyFill="1" applyBorder="1" applyAlignment="1" applyProtection="1">
      <alignment horizontal="center" vertical="center"/>
      <protection locked="0"/>
    </xf>
    <xf numFmtId="0" fontId="132" fillId="38" borderId="84" xfId="98" applyFont="1" applyFill="1" applyBorder="1" applyAlignment="1" applyProtection="1">
      <alignment horizontal="left" vertical="center" wrapText="1"/>
      <protection locked="0"/>
    </xf>
    <xf numFmtId="0" fontId="132" fillId="38" borderId="187" xfId="98" applyFont="1" applyFill="1" applyBorder="1" applyAlignment="1" applyProtection="1">
      <alignment horizontal="left" vertical="center"/>
      <protection locked="0"/>
    </xf>
    <xf numFmtId="0" fontId="132" fillId="38" borderId="45" xfId="98" applyFont="1" applyFill="1" applyBorder="1" applyAlignment="1" applyProtection="1">
      <alignment horizontal="left" vertical="center"/>
      <protection locked="0"/>
    </xf>
    <xf numFmtId="0" fontId="86" fillId="38" borderId="127" xfId="98" applyFont="1" applyFill="1" applyBorder="1" applyAlignment="1" applyProtection="1">
      <alignment horizontal="center" vertical="center"/>
      <protection locked="0"/>
    </xf>
    <xf numFmtId="0" fontId="86" fillId="38" borderId="125" xfId="98" applyFont="1" applyFill="1" applyBorder="1" applyAlignment="1" applyProtection="1">
      <alignment horizontal="center" vertical="center"/>
      <protection locked="0"/>
    </xf>
    <xf numFmtId="0" fontId="86" fillId="38" borderId="202" xfId="98" applyFont="1" applyFill="1" applyBorder="1" applyAlignment="1" applyProtection="1">
      <alignment horizontal="center" vertical="center"/>
      <protection locked="0"/>
    </xf>
    <xf numFmtId="0" fontId="86" fillId="38" borderId="203" xfId="98" applyFont="1" applyFill="1" applyBorder="1" applyAlignment="1" applyProtection="1">
      <alignment horizontal="center" vertical="center"/>
      <protection locked="0"/>
    </xf>
    <xf numFmtId="0" fontId="86" fillId="38" borderId="204" xfId="98" applyFont="1" applyFill="1" applyBorder="1" applyAlignment="1" applyProtection="1">
      <alignment horizontal="center" vertical="center"/>
      <protection locked="0"/>
    </xf>
    <xf numFmtId="0" fontId="86" fillId="38" borderId="205" xfId="98" applyFont="1" applyFill="1" applyBorder="1" applyAlignment="1" applyProtection="1">
      <alignment horizontal="center" vertical="center"/>
      <protection locked="0"/>
    </xf>
    <xf numFmtId="0" fontId="86" fillId="38" borderId="206" xfId="98" applyFont="1" applyFill="1" applyBorder="1" applyAlignment="1" applyProtection="1">
      <alignment horizontal="left" vertical="center"/>
      <protection locked="0"/>
    </xf>
    <xf numFmtId="0" fontId="86" fillId="38" borderId="207" xfId="98" applyFont="1" applyFill="1" applyBorder="1" applyAlignment="1" applyProtection="1">
      <alignment horizontal="left" vertical="center"/>
      <protection locked="0"/>
    </xf>
    <xf numFmtId="0" fontId="86" fillId="38" borderId="208" xfId="98" applyFont="1" applyFill="1" applyBorder="1" applyAlignment="1" applyProtection="1">
      <alignment horizontal="left" vertical="center"/>
      <protection locked="0"/>
    </xf>
    <xf numFmtId="0" fontId="131" fillId="38" borderId="168" xfId="98" applyFont="1" applyFill="1" applyAlignment="1" applyProtection="1">
      <alignment horizontal="center" vertical="center"/>
      <protection locked="0"/>
    </xf>
    <xf numFmtId="0" fontId="86" fillId="38" borderId="118" xfId="98" applyFont="1" applyFill="1" applyBorder="1" applyAlignment="1" applyProtection="1">
      <alignment horizontal="center" vertical="center"/>
      <protection locked="0"/>
    </xf>
    <xf numFmtId="0" fontId="86" fillId="38" borderId="52" xfId="98" applyFont="1" applyFill="1" applyBorder="1" applyAlignment="1" applyProtection="1">
      <alignment horizontal="center" vertical="center"/>
      <protection locked="0"/>
    </xf>
    <xf numFmtId="0" fontId="86" fillId="38" borderId="85" xfId="98" applyFont="1" applyFill="1" applyBorder="1" applyAlignment="1" applyProtection="1">
      <alignment horizontal="center" vertical="center"/>
      <protection locked="0"/>
    </xf>
    <xf numFmtId="0" fontId="86" fillId="38" borderId="198" xfId="98" applyFont="1" applyFill="1" applyBorder="1" applyAlignment="1" applyProtection="1">
      <alignment horizontal="center" vertical="center"/>
      <protection locked="0"/>
    </xf>
    <xf numFmtId="0" fontId="86" fillId="38" borderId="199" xfId="98" applyFont="1" applyFill="1" applyBorder="1" applyAlignment="1" applyProtection="1">
      <alignment horizontal="center" vertical="center"/>
      <protection locked="0"/>
    </xf>
    <xf numFmtId="0" fontId="86" fillId="38" borderId="200" xfId="98" applyFont="1" applyFill="1" applyBorder="1" applyAlignment="1" applyProtection="1">
      <alignment horizontal="center" vertical="center"/>
      <protection locked="0"/>
    </xf>
    <xf numFmtId="0" fontId="132" fillId="38" borderId="53" xfId="98" applyFont="1" applyFill="1" applyBorder="1" applyAlignment="1" applyProtection="1">
      <alignment horizontal="center" vertical="center" wrapText="1"/>
      <protection locked="0"/>
    </xf>
    <xf numFmtId="0" fontId="132" fillId="38" borderId="52" xfId="98" applyFont="1" applyFill="1" applyBorder="1" applyAlignment="1" applyProtection="1">
      <alignment horizontal="center" vertical="center" wrapText="1"/>
      <protection locked="0"/>
    </xf>
    <xf numFmtId="0" fontId="132" fillId="38" borderId="85" xfId="98" applyFont="1" applyFill="1" applyBorder="1" applyAlignment="1" applyProtection="1">
      <alignment horizontal="center" vertical="center" wrapText="1"/>
      <protection locked="0"/>
    </xf>
    <xf numFmtId="0" fontId="132" fillId="38" borderId="201" xfId="98" applyFont="1" applyFill="1" applyBorder="1" applyAlignment="1" applyProtection="1">
      <alignment horizontal="center" vertical="center" wrapText="1"/>
      <protection locked="0"/>
    </xf>
    <xf numFmtId="0" fontId="132" fillId="38" borderId="199" xfId="98" applyFont="1" applyFill="1" applyBorder="1" applyAlignment="1" applyProtection="1">
      <alignment horizontal="center" vertical="center" wrapText="1"/>
      <protection locked="0"/>
    </xf>
    <xf numFmtId="0" fontId="132" fillId="38" borderId="200" xfId="98" applyFont="1" applyFill="1" applyBorder="1" applyAlignment="1" applyProtection="1">
      <alignment horizontal="center" vertical="center" wrapText="1"/>
      <protection locked="0"/>
    </xf>
    <xf numFmtId="0" fontId="86" fillId="38" borderId="53" xfId="98" applyFont="1" applyFill="1" applyBorder="1" applyAlignment="1" applyProtection="1">
      <alignment horizontal="center" vertical="center"/>
      <protection locked="0"/>
    </xf>
    <xf numFmtId="0" fontId="86" fillId="38" borderId="201" xfId="98" applyFont="1" applyFill="1" applyBorder="1" applyAlignment="1" applyProtection="1">
      <alignment horizontal="center" vertical="center"/>
      <protection locked="0"/>
    </xf>
    <xf numFmtId="0" fontId="86" fillId="38" borderId="128" xfId="98" applyFont="1" applyFill="1" applyBorder="1" applyAlignment="1" applyProtection="1">
      <alignment horizontal="center" vertical="center"/>
      <protection locked="0"/>
    </xf>
    <xf numFmtId="0" fontId="86" fillId="38" borderId="190" xfId="98" applyFont="1" applyFill="1" applyBorder="1" applyAlignment="1" applyProtection="1">
      <alignment horizontal="center" vertical="center"/>
      <protection locked="0"/>
    </xf>
    <xf numFmtId="0" fontId="86" fillId="38" borderId="130" xfId="98" applyFont="1" applyFill="1" applyBorder="1" applyAlignment="1" applyProtection="1">
      <alignment horizontal="center" vertical="center"/>
      <protection locked="0"/>
    </xf>
    <xf numFmtId="0" fontId="42" fillId="0" borderId="2" xfId="66" applyFont="1" applyBorder="1" applyAlignment="1" applyProtection="1">
      <alignment horizontal="center" vertical="center"/>
      <protection locked="0"/>
    </xf>
    <xf numFmtId="0" fontId="42" fillId="32" borderId="2" xfId="66" applyFont="1" applyFill="1" applyBorder="1" applyAlignment="1">
      <alignment horizontal="left" vertical="center"/>
    </xf>
    <xf numFmtId="0" fontId="44" fillId="0" borderId="0" xfId="66" applyFont="1" applyAlignment="1" applyProtection="1">
      <alignment horizontal="left" vertical="center" wrapText="1"/>
      <protection locked="0"/>
    </xf>
    <xf numFmtId="0" fontId="42" fillId="32" borderId="2" xfId="66" applyFont="1" applyFill="1" applyBorder="1" applyAlignment="1">
      <alignment horizontal="left" vertical="center" wrapText="1" shrinkToFit="1"/>
    </xf>
    <xf numFmtId="49" fontId="42" fillId="0" borderId="8" xfId="66" applyNumberFormat="1" applyFont="1" applyBorder="1" applyAlignment="1" applyProtection="1">
      <alignment horizontal="left" vertical="center"/>
      <protection locked="0"/>
    </xf>
    <xf numFmtId="49" fontId="42" fillId="0" borderId="7" xfId="66" applyNumberFormat="1" applyFont="1" applyBorder="1" applyAlignment="1" applyProtection="1">
      <alignment horizontal="left" vertical="center"/>
      <protection locked="0"/>
    </xf>
    <xf numFmtId="49" fontId="42" fillId="0" borderId="6" xfId="66" applyNumberFormat="1" applyFont="1" applyBorder="1" applyAlignment="1" applyProtection="1">
      <alignment horizontal="left" vertical="center"/>
      <protection locked="0"/>
    </xf>
    <xf numFmtId="179" fontId="29" fillId="31" borderId="0" xfId="0" applyNumberFormat="1" applyFont="1" applyFill="1" applyAlignment="1" applyProtection="1">
      <alignment horizontal="left"/>
      <protection locked="0"/>
    </xf>
    <xf numFmtId="0" fontId="43" fillId="0" borderId="104" xfId="66" applyFont="1" applyBorder="1" applyAlignment="1" applyProtection="1">
      <alignment horizontal="center" vertical="center" wrapText="1"/>
      <protection locked="0"/>
    </xf>
    <xf numFmtId="0" fontId="43" fillId="0" borderId="150" xfId="66" applyFont="1" applyBorder="1" applyAlignment="1" applyProtection="1">
      <alignment horizontal="center" vertical="center" wrapText="1"/>
      <protection locked="0"/>
    </xf>
    <xf numFmtId="0" fontId="43" fillId="0" borderId="106" xfId="66" applyFont="1" applyBorder="1" applyAlignment="1" applyProtection="1">
      <alignment horizontal="center" vertical="center" wrapText="1"/>
      <protection locked="0"/>
    </xf>
    <xf numFmtId="0" fontId="43" fillId="0" borderId="118" xfId="66" applyFont="1" applyBorder="1" applyAlignment="1" applyProtection="1">
      <alignment horizontal="left" vertical="center"/>
      <protection locked="0"/>
    </xf>
    <xf numFmtId="0" fontId="43" fillId="0" borderId="52" xfId="66" applyFont="1" applyBorder="1" applyAlignment="1" applyProtection="1">
      <alignment horizontal="left" vertical="center"/>
      <protection locked="0"/>
    </xf>
    <xf numFmtId="0" fontId="43" fillId="0" borderId="60" xfId="66" applyFont="1" applyBorder="1" applyAlignment="1" applyProtection="1">
      <alignment horizontal="left" vertical="center"/>
      <protection locked="0"/>
    </xf>
    <xf numFmtId="0" fontId="43" fillId="0" borderId="28" xfId="66" applyFont="1" applyBorder="1" applyAlignment="1" applyProtection="1">
      <alignment horizontal="left" vertical="center"/>
      <protection locked="0"/>
    </xf>
    <xf numFmtId="0" fontId="43" fillId="0" borderId="0" xfId="66" applyFont="1" applyAlignment="1" applyProtection="1">
      <alignment horizontal="left" vertical="center"/>
      <protection locked="0"/>
    </xf>
    <xf numFmtId="0" fontId="43" fillId="0" borderId="33" xfId="66" applyFont="1" applyBorder="1" applyAlignment="1" applyProtection="1">
      <alignment horizontal="left" vertical="center"/>
      <protection locked="0"/>
    </xf>
    <xf numFmtId="0" fontId="44" fillId="0" borderId="28" xfId="66" applyFont="1" applyBorder="1" applyAlignment="1" applyProtection="1">
      <alignment horizontal="left" vertical="center"/>
      <protection locked="0"/>
    </xf>
    <xf numFmtId="0" fontId="44" fillId="0" borderId="0" xfId="66" applyFont="1" applyAlignment="1" applyProtection="1">
      <alignment horizontal="left" vertical="center"/>
      <protection locked="0"/>
    </xf>
    <xf numFmtId="0" fontId="44" fillId="0" borderId="33" xfId="66" applyFont="1" applyBorder="1" applyAlignment="1" applyProtection="1">
      <alignment horizontal="left" vertical="center"/>
      <protection locked="0"/>
    </xf>
    <xf numFmtId="0" fontId="44" fillId="0" borderId="94" xfId="66" applyFont="1" applyBorder="1" applyAlignment="1" applyProtection="1">
      <alignment horizontal="left" vertical="center"/>
      <protection locked="0"/>
    </xf>
    <xf numFmtId="0" fontId="44" fillId="0" borderId="47" xfId="66" applyFont="1" applyBorder="1" applyAlignment="1" applyProtection="1">
      <alignment horizontal="left" vertical="center"/>
      <protection locked="0"/>
    </xf>
    <xf numFmtId="0" fontId="44" fillId="0" borderId="62" xfId="66" applyFont="1" applyBorder="1" applyAlignment="1" applyProtection="1">
      <alignment horizontal="left" vertical="center"/>
      <protection locked="0"/>
    </xf>
    <xf numFmtId="0" fontId="43" fillId="0" borderId="118" xfId="66" applyFont="1" applyBorder="1" applyAlignment="1" applyProtection="1">
      <alignment horizontal="left" vertical="center" wrapText="1"/>
      <protection locked="0"/>
    </xf>
    <xf numFmtId="0" fontId="43" fillId="0" borderId="52" xfId="66" applyFont="1" applyBorder="1" applyAlignment="1" applyProtection="1">
      <alignment horizontal="left" vertical="center" wrapText="1"/>
      <protection locked="0"/>
    </xf>
    <xf numFmtId="0" fontId="43" fillId="0" borderId="60" xfId="66" applyFont="1" applyBorder="1" applyAlignment="1" applyProtection="1">
      <alignment horizontal="left" vertical="center" wrapText="1"/>
      <protection locked="0"/>
    </xf>
    <xf numFmtId="0" fontId="67" fillId="0" borderId="28" xfId="66" applyFont="1" applyBorder="1" applyAlignment="1" applyProtection="1">
      <alignment horizontal="left" vertical="center" wrapText="1"/>
      <protection locked="0"/>
    </xf>
    <xf numFmtId="0" fontId="67" fillId="0" borderId="0" xfId="66" applyFont="1" applyAlignment="1" applyProtection="1">
      <alignment horizontal="left" vertical="center" wrapText="1"/>
      <protection locked="0"/>
    </xf>
    <xf numFmtId="0" fontId="67" fillId="0" borderId="33" xfId="66" applyFont="1" applyBorder="1" applyAlignment="1" applyProtection="1">
      <alignment horizontal="left" vertical="center" wrapText="1"/>
      <protection locked="0"/>
    </xf>
    <xf numFmtId="0" fontId="43" fillId="0" borderId="94" xfId="66" applyFont="1" applyBorder="1" applyAlignment="1" applyProtection="1">
      <alignment horizontal="left" vertical="center" wrapText="1"/>
      <protection locked="0"/>
    </xf>
    <xf numFmtId="0" fontId="43" fillId="0" borderId="47" xfId="66" applyFont="1" applyBorder="1" applyAlignment="1" applyProtection="1">
      <alignment horizontal="left" vertical="center" wrapText="1"/>
      <protection locked="0"/>
    </xf>
    <xf numFmtId="0" fontId="43" fillId="0" borderId="62" xfId="66" applyFont="1" applyBorder="1" applyAlignment="1" applyProtection="1">
      <alignment horizontal="left" vertical="center" wrapText="1"/>
      <protection locked="0"/>
    </xf>
    <xf numFmtId="0" fontId="43" fillId="0" borderId="79" xfId="66" applyFont="1" applyBorder="1" applyAlignment="1" applyProtection="1">
      <alignment horizontal="left" vertical="center" wrapText="1"/>
      <protection locked="0"/>
    </xf>
    <xf numFmtId="0" fontId="43" fillId="0" borderId="89" xfId="66" applyFont="1" applyBorder="1" applyAlignment="1" applyProtection="1">
      <alignment horizontal="left" vertical="center" wrapText="1"/>
      <protection locked="0"/>
    </xf>
    <xf numFmtId="0" fontId="43" fillId="0" borderId="105" xfId="66" applyFont="1" applyBorder="1" applyAlignment="1" applyProtection="1">
      <alignment horizontal="left" vertical="center" wrapText="1"/>
      <protection locked="0"/>
    </xf>
    <xf numFmtId="0" fontId="42" fillId="0" borderId="13" xfId="66" applyFont="1" applyBorder="1" applyProtection="1">
      <alignment vertical="center"/>
      <protection locked="0"/>
    </xf>
    <xf numFmtId="0" fontId="43" fillId="0" borderId="79" xfId="66" applyFont="1" applyBorder="1" applyAlignment="1" applyProtection="1">
      <alignment horizontal="center" vertical="center" wrapText="1"/>
      <protection locked="0"/>
    </xf>
    <xf numFmtId="0" fontId="43" fillId="0" borderId="89" xfId="66" applyFont="1" applyBorder="1" applyAlignment="1" applyProtection="1">
      <alignment horizontal="center" vertical="center" wrapText="1"/>
      <protection locked="0"/>
    </xf>
    <xf numFmtId="0" fontId="43" fillId="0" borderId="105" xfId="66" applyFont="1" applyBorder="1" applyAlignment="1" applyProtection="1">
      <alignment horizontal="center" vertical="center" wrapText="1"/>
      <protection locked="0"/>
    </xf>
    <xf numFmtId="0" fontId="44" fillId="0" borderId="28" xfId="66" applyFont="1" applyBorder="1" applyAlignment="1" applyProtection="1">
      <alignment horizontal="left" vertical="center" wrapText="1"/>
      <protection locked="0"/>
    </xf>
    <xf numFmtId="0" fontId="44" fillId="0" borderId="33" xfId="66" applyFont="1" applyBorder="1" applyAlignment="1" applyProtection="1">
      <alignment horizontal="left" vertical="center" wrapText="1"/>
      <protection locked="0"/>
    </xf>
    <xf numFmtId="0" fontId="43" fillId="0" borderId="94" xfId="66" applyFont="1" applyBorder="1" applyAlignment="1" applyProtection="1">
      <alignment horizontal="center" vertical="center" wrapText="1"/>
      <protection locked="0"/>
    </xf>
    <xf numFmtId="0" fontId="43" fillId="0" borderId="47" xfId="66" applyFont="1" applyBorder="1" applyAlignment="1" applyProtection="1">
      <alignment horizontal="center" vertical="center" wrapText="1"/>
      <protection locked="0"/>
    </xf>
    <xf numFmtId="0" fontId="43" fillId="0" borderId="62" xfId="66" applyFont="1" applyBorder="1" applyAlignment="1" applyProtection="1">
      <alignment horizontal="center" vertical="center" wrapText="1"/>
      <protection locked="0"/>
    </xf>
    <xf numFmtId="0" fontId="67" fillId="0" borderId="94" xfId="66" applyFont="1" applyBorder="1" applyAlignment="1" applyProtection="1">
      <alignment horizontal="left" vertical="center" wrapText="1"/>
      <protection locked="0"/>
    </xf>
    <xf numFmtId="0" fontId="67" fillId="0" borderId="47" xfId="66" applyFont="1" applyBorder="1" applyAlignment="1" applyProtection="1">
      <alignment horizontal="left" vertical="center" wrapText="1"/>
      <protection locked="0"/>
    </xf>
    <xf numFmtId="0" fontId="67" fillId="0" borderId="62" xfId="66" applyFont="1" applyBorder="1" applyAlignment="1" applyProtection="1">
      <alignment horizontal="left" vertical="center" wrapText="1"/>
      <protection locked="0"/>
    </xf>
    <xf numFmtId="0" fontId="42" fillId="0" borderId="0" xfId="66" applyFont="1" applyAlignment="1" applyProtection="1">
      <alignment horizontal="left" vertical="center" wrapText="1"/>
      <protection locked="0"/>
    </xf>
    <xf numFmtId="0" fontId="42" fillId="0" borderId="0" xfId="66" applyFont="1" applyAlignment="1" applyProtection="1">
      <alignment horizontal="left" vertical="center"/>
      <protection locked="0"/>
    </xf>
    <xf numFmtId="0" fontId="66" fillId="0" borderId="0" xfId="66" applyFont="1" applyAlignment="1" applyProtection="1">
      <alignment horizontal="center" vertical="center" wrapText="1"/>
      <protection locked="0"/>
    </xf>
    <xf numFmtId="0" fontId="43" fillId="0" borderId="28" xfId="66" applyFont="1" applyBorder="1" applyAlignment="1" applyProtection="1">
      <alignment horizontal="left" vertical="center" wrapText="1"/>
      <protection locked="0"/>
    </xf>
    <xf numFmtId="0" fontId="43" fillId="0" borderId="0" xfId="66" applyFont="1" applyAlignment="1" applyProtection="1">
      <alignment horizontal="left" vertical="center" wrapText="1"/>
      <protection locked="0"/>
    </xf>
    <xf numFmtId="0" fontId="43" fillId="0" borderId="33" xfId="66" applyFont="1" applyBorder="1" applyAlignment="1" applyProtection="1">
      <alignment horizontal="left" vertical="center" wrapText="1"/>
      <protection locked="0"/>
    </xf>
    <xf numFmtId="0" fontId="29" fillId="0" borderId="28" xfId="0" applyFont="1" applyBorder="1" applyProtection="1">
      <alignment vertical="center"/>
      <protection locked="0"/>
    </xf>
    <xf numFmtId="0" fontId="29" fillId="4" borderId="180" xfId="80" applyFont="1" applyFill="1" applyBorder="1" applyAlignment="1">
      <alignment horizontal="left" vertical="top" wrapText="1"/>
    </xf>
    <xf numFmtId="0" fontId="29" fillId="4" borderId="174" xfId="80" applyFont="1" applyFill="1" applyBorder="1" applyAlignment="1">
      <alignment horizontal="left" vertical="top" wrapText="1"/>
    </xf>
    <xf numFmtId="0" fontId="29" fillId="4" borderId="173" xfId="80" applyFont="1" applyFill="1" applyBorder="1" applyAlignment="1">
      <alignment horizontal="left" vertical="top" wrapText="1"/>
    </xf>
    <xf numFmtId="0" fontId="29" fillId="0" borderId="179" xfId="80" applyFont="1" applyBorder="1" applyAlignment="1">
      <alignment horizontal="left" vertical="top"/>
    </xf>
    <xf numFmtId="0" fontId="29" fillId="0" borderId="168" xfId="80" applyFont="1" applyBorder="1" applyAlignment="1">
      <alignment horizontal="left" vertical="top"/>
    </xf>
    <xf numFmtId="0" fontId="29" fillId="0" borderId="175" xfId="80" applyFont="1" applyBorder="1" applyAlignment="1">
      <alignment horizontal="left" vertical="top"/>
    </xf>
    <xf numFmtId="0" fontId="29" fillId="0" borderId="177" xfId="80" applyFont="1" applyBorder="1" applyAlignment="1">
      <alignment horizontal="left" vertical="top"/>
    </xf>
    <xf numFmtId="0" fontId="29" fillId="0" borderId="176" xfId="80" applyFont="1" applyBorder="1" applyAlignment="1">
      <alignment horizontal="left" vertical="top"/>
    </xf>
    <xf numFmtId="0" fontId="29" fillId="0" borderId="178" xfId="80" applyFont="1" applyBorder="1" applyAlignment="1">
      <alignment horizontal="left" vertical="top"/>
    </xf>
    <xf numFmtId="0" fontId="29" fillId="4" borderId="41" xfId="80" applyFont="1" applyFill="1" applyBorder="1" applyAlignment="1">
      <alignment horizontal="center"/>
    </xf>
    <xf numFmtId="0" fontId="29" fillId="4" borderId="40" xfId="80" applyFont="1" applyFill="1" applyBorder="1" applyAlignment="1">
      <alignment horizontal="center"/>
    </xf>
    <xf numFmtId="0" fontId="29" fillId="4" borderId="65" xfId="80" applyFont="1" applyFill="1" applyBorder="1" applyAlignment="1">
      <alignment horizontal="center"/>
    </xf>
    <xf numFmtId="0" fontId="29" fillId="0" borderId="17" xfId="80" applyFont="1" applyBorder="1" applyAlignment="1">
      <alignment horizontal="left" vertical="top"/>
    </xf>
    <xf numFmtId="0" fontId="29" fillId="0" borderId="11" xfId="80" applyFont="1" applyBorder="1" applyAlignment="1">
      <alignment horizontal="left" vertical="top"/>
    </xf>
    <xf numFmtId="0" fontId="29" fillId="0" borderId="10" xfId="80" applyFont="1" applyBorder="1" applyAlignment="1">
      <alignment horizontal="left" vertical="top"/>
    </xf>
    <xf numFmtId="0" fontId="29" fillId="0" borderId="16" xfId="80" applyFont="1" applyBorder="1" applyAlignment="1">
      <alignment horizontal="left" vertical="top"/>
    </xf>
    <xf numFmtId="0" fontId="29" fillId="0" borderId="0" xfId="80" applyFont="1" applyAlignment="1">
      <alignment horizontal="left" vertical="top"/>
    </xf>
    <xf numFmtId="0" fontId="29" fillId="0" borderId="12" xfId="80" applyFont="1" applyBorder="1" applyAlignment="1">
      <alignment horizontal="left" vertical="top"/>
    </xf>
    <xf numFmtId="0" fontId="29" fillId="0" borderId="14" xfId="80" applyFont="1" applyBorder="1" applyAlignment="1">
      <alignment horizontal="left" vertical="top"/>
    </xf>
    <xf numFmtId="0" fontId="29" fillId="0" borderId="13" xfId="80" applyFont="1" applyBorder="1" applyAlignment="1">
      <alignment horizontal="left" vertical="top"/>
    </xf>
    <xf numFmtId="0" fontId="29" fillId="0" borderId="15" xfId="80" applyFont="1" applyBorder="1" applyAlignment="1">
      <alignment horizontal="left" vertical="top"/>
    </xf>
    <xf numFmtId="0" fontId="29" fillId="4" borderId="14" xfId="80" applyFont="1" applyFill="1" applyBorder="1" applyAlignment="1">
      <alignment horizontal="center"/>
    </xf>
    <xf numFmtId="0" fontId="29" fillId="4" borderId="13" xfId="80" applyFont="1" applyFill="1" applyBorder="1" applyAlignment="1">
      <alignment horizontal="center"/>
    </xf>
    <xf numFmtId="0" fontId="29" fillId="4" borderId="15" xfId="80" applyFont="1" applyFill="1" applyBorder="1" applyAlignment="1">
      <alignment horizontal="center"/>
    </xf>
    <xf numFmtId="0" fontId="29" fillId="0" borderId="8" xfId="80" applyFont="1" applyBorder="1" applyAlignment="1">
      <alignment horizontal="center"/>
    </xf>
    <xf numFmtId="0" fontId="29" fillId="0" borderId="7" xfId="80" applyFont="1" applyBorder="1" applyAlignment="1">
      <alignment horizontal="center"/>
    </xf>
    <xf numFmtId="0" fontId="29" fillId="0" borderId="6" xfId="80" applyFont="1" applyBorder="1" applyAlignment="1">
      <alignment horizontal="center"/>
    </xf>
    <xf numFmtId="0" fontId="29" fillId="4" borderId="135" xfId="80" applyFont="1" applyFill="1" applyBorder="1" applyAlignment="1">
      <alignment horizontal="center"/>
    </xf>
    <xf numFmtId="0" fontId="29" fillId="4" borderId="136" xfId="80" applyFont="1" applyFill="1" applyBorder="1" applyAlignment="1">
      <alignment horizontal="center"/>
    </xf>
    <xf numFmtId="0" fontId="29" fillId="4" borderId="137" xfId="80" applyFont="1" applyFill="1" applyBorder="1" applyAlignment="1">
      <alignment horizontal="center"/>
    </xf>
    <xf numFmtId="0" fontId="29" fillId="4" borderId="24" xfId="80" applyFont="1" applyFill="1" applyBorder="1" applyAlignment="1">
      <alignment horizontal="center"/>
    </xf>
    <xf numFmtId="0" fontId="29" fillId="4" borderId="23" xfId="80" applyFont="1" applyFill="1" applyBorder="1" applyAlignment="1">
      <alignment horizontal="center"/>
    </xf>
    <xf numFmtId="0" fontId="29" fillId="4" borderId="22" xfId="80" applyFont="1" applyFill="1" applyBorder="1" applyAlignment="1">
      <alignment horizontal="center"/>
    </xf>
    <xf numFmtId="0" fontId="29" fillId="4" borderId="64" xfId="80" applyFont="1" applyFill="1" applyBorder="1" applyAlignment="1">
      <alignment horizontal="center"/>
    </xf>
    <xf numFmtId="0" fontId="29" fillId="4" borderId="51" xfId="80" applyFont="1" applyFill="1" applyBorder="1" applyAlignment="1">
      <alignment horizontal="center"/>
    </xf>
    <xf numFmtId="0" fontId="29" fillId="4" borderId="67" xfId="80" applyFont="1" applyFill="1" applyBorder="1" applyAlignment="1">
      <alignment horizontal="center"/>
    </xf>
    <xf numFmtId="0" fontId="29" fillId="0" borderId="21" xfId="80" applyFont="1" applyBorder="1" applyAlignment="1">
      <alignment horizontal="distributed" vertical="center"/>
    </xf>
    <xf numFmtId="0" fontId="29" fillId="0" borderId="1" xfId="80" applyFont="1" applyBorder="1" applyAlignment="1">
      <alignment horizontal="distributed" vertical="center"/>
    </xf>
    <xf numFmtId="0" fontId="29" fillId="0" borderId="14" xfId="80" applyFont="1" applyBorder="1" applyAlignment="1">
      <alignment horizontal="center" vertical="top" shrinkToFit="1"/>
    </xf>
    <xf numFmtId="0" fontId="29" fillId="0" borderId="13" xfId="80" applyFont="1" applyBorder="1" applyAlignment="1">
      <alignment horizontal="center" vertical="top" shrinkToFit="1"/>
    </xf>
    <xf numFmtId="0" fontId="29" fillId="0" borderId="15" xfId="80" applyFont="1" applyBorder="1" applyAlignment="1">
      <alignment horizontal="center" vertical="top" shrinkToFit="1"/>
    </xf>
    <xf numFmtId="0" fontId="29" fillId="0" borderId="2" xfId="80" applyFont="1" applyBorder="1" applyAlignment="1">
      <alignment horizontal="left"/>
    </xf>
    <xf numFmtId="179" fontId="29" fillId="29" borderId="7" xfId="80" applyNumberFormat="1" applyFont="1" applyFill="1" applyBorder="1" applyAlignment="1">
      <alignment horizontal="center"/>
    </xf>
    <xf numFmtId="179" fontId="29" fillId="29" borderId="6" xfId="80" applyNumberFormat="1" applyFont="1" applyFill="1" applyBorder="1" applyAlignment="1">
      <alignment horizontal="center"/>
    </xf>
    <xf numFmtId="0" fontId="68" fillId="0" borderId="0" xfId="80" applyFont="1" applyAlignment="1" applyProtection="1">
      <alignment horizontal="center"/>
      <protection locked="0"/>
    </xf>
    <xf numFmtId="0" fontId="29" fillId="0" borderId="8" xfId="80" applyFont="1" applyBorder="1" applyAlignment="1">
      <alignment horizontal="distributed"/>
    </xf>
    <xf numFmtId="0" fontId="29" fillId="0" borderId="6" xfId="80" applyFont="1" applyBorder="1" applyAlignment="1">
      <alignment horizontal="distributed"/>
    </xf>
    <xf numFmtId="0" fontId="29" fillId="0" borderId="8" xfId="80" applyFont="1" applyBorder="1" applyAlignment="1">
      <alignment horizontal="center" shrinkToFit="1"/>
    </xf>
    <xf numFmtId="0" fontId="29" fillId="0" borderId="7" xfId="80" applyFont="1" applyBorder="1" applyAlignment="1">
      <alignment horizontal="center" shrinkToFit="1"/>
    </xf>
    <xf numFmtId="0" fontId="29" fillId="0" borderId="6" xfId="80" applyFont="1" applyBorder="1" applyAlignment="1">
      <alignment horizontal="center" shrinkToFit="1"/>
    </xf>
    <xf numFmtId="0" fontId="29" fillId="0" borderId="40" xfId="80" applyFont="1" applyBorder="1" applyAlignment="1">
      <alignment horizontal="center" shrinkToFit="1"/>
    </xf>
    <xf numFmtId="0" fontId="29" fillId="0" borderId="9" xfId="80" applyFont="1" applyBorder="1" applyAlignment="1">
      <alignment horizontal="distributed" vertical="center"/>
    </xf>
    <xf numFmtId="179" fontId="29" fillId="0" borderId="16" xfId="80" applyNumberFormat="1" applyFont="1" applyBorder="1" applyAlignment="1">
      <alignment horizontal="center" vertical="center"/>
    </xf>
    <xf numFmtId="179" fontId="29" fillId="0" borderId="0" xfId="80" applyNumberFormat="1" applyFont="1" applyAlignment="1">
      <alignment horizontal="center" vertical="center"/>
    </xf>
    <xf numFmtId="179" fontId="29" fillId="0" borderId="12" xfId="80" applyNumberFormat="1" applyFont="1" applyBorder="1" applyAlignment="1">
      <alignment horizontal="center" vertical="center"/>
    </xf>
    <xf numFmtId="0" fontId="29" fillId="0" borderId="0" xfId="80" applyFont="1" applyAlignment="1">
      <alignment horizontal="center" shrinkToFit="1"/>
    </xf>
    <xf numFmtId="0" fontId="29" fillId="0" borderId="179" xfId="79" applyFont="1" applyBorder="1" applyAlignment="1" applyProtection="1">
      <alignment horizontal="left" vertical="top"/>
      <protection locked="0"/>
    </xf>
    <xf numFmtId="0" fontId="29" fillId="0" borderId="168" xfId="79" applyFont="1" applyBorder="1" applyAlignment="1" applyProtection="1">
      <alignment horizontal="left" vertical="top"/>
      <protection locked="0"/>
    </xf>
    <xf numFmtId="0" fontId="29" fillId="0" borderId="175" xfId="79" applyFont="1" applyBorder="1" applyAlignment="1" applyProtection="1">
      <alignment horizontal="left" vertical="top"/>
      <protection locked="0"/>
    </xf>
    <xf numFmtId="0" fontId="29" fillId="0" borderId="177" xfId="79" applyFont="1" applyBorder="1" applyAlignment="1" applyProtection="1">
      <alignment horizontal="left" vertical="top"/>
      <protection locked="0"/>
    </xf>
    <xf numFmtId="0" fontId="29" fillId="0" borderId="176" xfId="79" applyFont="1" applyBorder="1" applyAlignment="1" applyProtection="1">
      <alignment horizontal="left" vertical="top"/>
      <protection locked="0"/>
    </xf>
    <xf numFmtId="0" fontId="29" fillId="0" borderId="178" xfId="79" applyFont="1" applyBorder="1" applyAlignment="1" applyProtection="1">
      <alignment horizontal="left" vertical="top"/>
      <protection locked="0"/>
    </xf>
    <xf numFmtId="0" fontId="29" fillId="0" borderId="41" xfId="79" applyFont="1" applyBorder="1" applyAlignment="1" applyProtection="1">
      <alignment horizontal="center"/>
      <protection locked="0"/>
    </xf>
    <xf numFmtId="0" fontId="29" fillId="0" borderId="40" xfId="79" applyFont="1" applyBorder="1" applyAlignment="1" applyProtection="1">
      <alignment horizontal="center"/>
      <protection locked="0"/>
    </xf>
    <xf numFmtId="0" fontId="29" fillId="0" borderId="65" xfId="79" applyFont="1" applyBorder="1" applyAlignment="1" applyProtection="1">
      <alignment horizontal="center"/>
      <protection locked="0"/>
    </xf>
    <xf numFmtId="0" fontId="29" fillId="0" borderId="17" xfId="79" applyFont="1" applyBorder="1" applyAlignment="1" applyProtection="1">
      <alignment horizontal="left" vertical="top"/>
      <protection locked="0"/>
    </xf>
    <xf numFmtId="0" fontId="29" fillId="0" borderId="11" xfId="79" applyFont="1" applyBorder="1" applyAlignment="1" applyProtection="1">
      <alignment horizontal="left" vertical="top"/>
      <protection locked="0"/>
    </xf>
    <xf numFmtId="0" fontId="29" fillId="0" borderId="10" xfId="79" applyFont="1" applyBorder="1" applyAlignment="1" applyProtection="1">
      <alignment horizontal="left" vertical="top"/>
      <protection locked="0"/>
    </xf>
    <xf numFmtId="0" fontId="29" fillId="0" borderId="16" xfId="79" applyFont="1" applyBorder="1" applyAlignment="1" applyProtection="1">
      <alignment horizontal="left" vertical="top"/>
      <protection locked="0"/>
    </xf>
    <xf numFmtId="0" fontId="29" fillId="0" borderId="0" xfId="79" applyFont="1" applyAlignment="1" applyProtection="1">
      <alignment horizontal="left" vertical="top"/>
      <protection locked="0"/>
    </xf>
    <xf numFmtId="0" fontId="29" fillId="0" borderId="12" xfId="79" applyFont="1" applyBorder="1" applyAlignment="1" applyProtection="1">
      <alignment horizontal="left" vertical="top"/>
      <protection locked="0"/>
    </xf>
    <xf numFmtId="0" fontId="29" fillId="0" borderId="14" xfId="79" applyFont="1" applyBorder="1" applyAlignment="1" applyProtection="1">
      <alignment horizontal="left" vertical="top"/>
      <protection locked="0"/>
    </xf>
    <xf numFmtId="0" fontId="29" fillId="0" borderId="13" xfId="79" applyFont="1" applyBorder="1" applyAlignment="1" applyProtection="1">
      <alignment horizontal="left" vertical="top"/>
      <protection locked="0"/>
    </xf>
    <xf numFmtId="0" fontId="29" fillId="0" borderId="15" xfId="79" applyFont="1" applyBorder="1" applyAlignment="1" applyProtection="1">
      <alignment horizontal="left" vertical="top"/>
      <protection locked="0"/>
    </xf>
    <xf numFmtId="0" fontId="29" fillId="0" borderId="14" xfId="79" applyFont="1" applyBorder="1" applyAlignment="1" applyProtection="1">
      <alignment horizontal="center"/>
      <protection locked="0"/>
    </xf>
    <xf numFmtId="0" fontId="29" fillId="0" borderId="13" xfId="79" applyFont="1" applyBorder="1" applyAlignment="1" applyProtection="1">
      <alignment horizontal="center"/>
      <protection locked="0"/>
    </xf>
    <xf numFmtId="0" fontId="29" fillId="0" borderId="15" xfId="79" applyFont="1" applyBorder="1" applyAlignment="1" applyProtection="1">
      <alignment horizontal="center"/>
      <protection locked="0"/>
    </xf>
    <xf numFmtId="0" fontId="29" fillId="0" borderId="8" xfId="79" applyFont="1" applyBorder="1" applyAlignment="1" applyProtection="1">
      <alignment horizontal="center"/>
      <protection locked="0"/>
    </xf>
    <xf numFmtId="0" fontId="29" fillId="0" borderId="7" xfId="79" applyFont="1" applyBorder="1" applyAlignment="1" applyProtection="1">
      <alignment horizontal="center"/>
      <protection locked="0"/>
    </xf>
    <xf numFmtId="0" fontId="29" fillId="0" borderId="6" xfId="79" applyFont="1" applyBorder="1" applyAlignment="1" applyProtection="1">
      <alignment horizontal="center"/>
      <protection locked="0"/>
    </xf>
    <xf numFmtId="0" fontId="29" fillId="0" borderId="135" xfId="79" applyFont="1" applyBorder="1" applyAlignment="1" applyProtection="1">
      <alignment horizontal="center"/>
      <protection locked="0"/>
    </xf>
    <xf numFmtId="0" fontId="29" fillId="0" borderId="136" xfId="79" applyFont="1" applyBorder="1" applyAlignment="1" applyProtection="1">
      <alignment horizontal="center"/>
      <protection locked="0"/>
    </xf>
    <xf numFmtId="0" fontId="29" fillId="0" borderId="137" xfId="79" applyFont="1" applyBorder="1" applyAlignment="1" applyProtection="1">
      <alignment horizontal="center"/>
      <protection locked="0"/>
    </xf>
    <xf numFmtId="0" fontId="29" fillId="0" borderId="24" xfId="79" applyFont="1" applyBorder="1" applyAlignment="1" applyProtection="1">
      <alignment horizontal="center"/>
      <protection locked="0"/>
    </xf>
    <xf numFmtId="0" fontId="29" fillId="0" borderId="23" xfId="79" applyFont="1" applyBorder="1" applyAlignment="1" applyProtection="1">
      <alignment horizontal="center"/>
      <protection locked="0"/>
    </xf>
    <xf numFmtId="0" fontId="29" fillId="0" borderId="22" xfId="79" applyFont="1" applyBorder="1" applyAlignment="1" applyProtection="1">
      <alignment horizontal="center"/>
      <protection locked="0"/>
    </xf>
    <xf numFmtId="0" fontId="29" fillId="0" borderId="64" xfId="79" applyFont="1" applyBorder="1" applyAlignment="1" applyProtection="1">
      <alignment horizontal="center"/>
      <protection locked="0"/>
    </xf>
    <xf numFmtId="0" fontId="29" fillId="0" borderId="51" xfId="79" applyFont="1" applyBorder="1" applyAlignment="1" applyProtection="1">
      <alignment horizontal="center"/>
      <protection locked="0"/>
    </xf>
    <xf numFmtId="0" fontId="29" fillId="0" borderId="67" xfId="79" applyFont="1" applyBorder="1" applyAlignment="1" applyProtection="1">
      <alignment horizontal="center"/>
      <protection locked="0"/>
    </xf>
    <xf numFmtId="0" fontId="29" fillId="0" borderId="21" xfId="79" applyFont="1" applyBorder="1" applyAlignment="1" applyProtection="1">
      <alignment horizontal="distributed" vertical="center"/>
      <protection locked="0"/>
    </xf>
    <xf numFmtId="0" fontId="29" fillId="0" borderId="1" xfId="79" applyFont="1" applyBorder="1" applyAlignment="1" applyProtection="1">
      <alignment horizontal="distributed" vertical="center"/>
      <protection locked="0"/>
    </xf>
    <xf numFmtId="0" fontId="29" fillId="0" borderId="14" xfId="79" applyFont="1" applyBorder="1" applyAlignment="1">
      <alignment horizontal="center" vertical="top" shrinkToFit="1"/>
    </xf>
    <xf numFmtId="0" fontId="29" fillId="0" borderId="13" xfId="79" applyFont="1" applyBorder="1" applyAlignment="1">
      <alignment horizontal="center" vertical="top" shrinkToFit="1"/>
    </xf>
    <xf numFmtId="0" fontId="29" fillId="0" borderId="15" xfId="79" applyFont="1" applyBorder="1" applyAlignment="1">
      <alignment horizontal="center" vertical="top" shrinkToFit="1"/>
    </xf>
    <xf numFmtId="0" fontId="29" fillId="0" borderId="8" xfId="79" applyFont="1" applyBorder="1" applyAlignment="1">
      <alignment horizontal="center"/>
    </xf>
    <xf numFmtId="0" fontId="29" fillId="0" borderId="7" xfId="79" applyFont="1" applyBorder="1" applyAlignment="1">
      <alignment horizontal="center"/>
    </xf>
    <xf numFmtId="0" fontId="29" fillId="0" borderId="6" xfId="79" applyFont="1" applyBorder="1" applyAlignment="1">
      <alignment horizontal="center"/>
    </xf>
    <xf numFmtId="0" fontId="29" fillId="0" borderId="8" xfId="80" applyFont="1" applyBorder="1" applyAlignment="1" applyProtection="1">
      <alignment horizontal="center"/>
      <protection locked="0"/>
    </xf>
    <xf numFmtId="0" fontId="29" fillId="0" borderId="7" xfId="80" applyFont="1" applyBorder="1" applyAlignment="1" applyProtection="1">
      <alignment horizontal="center"/>
      <protection locked="0"/>
    </xf>
    <xf numFmtId="0" fontId="29" fillId="0" borderId="6" xfId="80" applyFont="1" applyBorder="1" applyAlignment="1" applyProtection="1">
      <alignment horizontal="center"/>
      <protection locked="0"/>
    </xf>
    <xf numFmtId="0" fontId="29" fillId="0" borderId="2" xfId="80" applyFont="1" applyBorder="1" applyAlignment="1" applyProtection="1">
      <alignment horizontal="left"/>
      <protection locked="0"/>
    </xf>
    <xf numFmtId="179" fontId="29" fillId="29" borderId="7" xfId="80" applyNumberFormat="1" applyFont="1" applyFill="1" applyBorder="1" applyAlignment="1" applyProtection="1">
      <alignment horizontal="center"/>
      <protection locked="0"/>
    </xf>
    <xf numFmtId="179" fontId="29" fillId="29" borderId="6" xfId="80" applyNumberFormat="1" applyFont="1" applyFill="1" applyBorder="1" applyAlignment="1" applyProtection="1">
      <alignment horizontal="center"/>
      <protection locked="0"/>
    </xf>
    <xf numFmtId="0" fontId="68" fillId="0" borderId="0" xfId="79" applyFont="1" applyAlignment="1" applyProtection="1">
      <alignment horizontal="center"/>
      <protection locked="0"/>
    </xf>
    <xf numFmtId="0" fontId="29" fillId="0" borderId="8" xfId="79" applyFont="1" applyBorder="1" applyAlignment="1" applyProtection="1">
      <alignment horizontal="distributed"/>
      <protection locked="0"/>
    </xf>
    <xf numFmtId="0" fontId="29" fillId="0" borderId="6" xfId="79" applyFont="1" applyBorder="1" applyAlignment="1" applyProtection="1">
      <alignment horizontal="distributed"/>
      <protection locked="0"/>
    </xf>
    <xf numFmtId="0" fontId="29" fillId="0" borderId="8" xfId="79" applyFont="1" applyBorder="1" applyAlignment="1">
      <alignment horizontal="center" shrinkToFit="1"/>
    </xf>
    <xf numFmtId="0" fontId="29" fillId="0" borderId="7" xfId="79" applyFont="1" applyBorder="1" applyAlignment="1">
      <alignment horizontal="center" shrinkToFit="1"/>
    </xf>
    <xf numFmtId="0" fontId="29" fillId="0" borderId="6" xfId="79" applyFont="1" applyBorder="1" applyAlignment="1">
      <alignment horizontal="center" shrinkToFit="1"/>
    </xf>
    <xf numFmtId="0" fontId="29" fillId="0" borderId="40" xfId="79" applyFont="1" applyBorder="1" applyAlignment="1">
      <alignment horizontal="center" shrinkToFit="1"/>
    </xf>
    <xf numFmtId="0" fontId="29" fillId="0" borderId="9" xfId="79" applyFont="1" applyBorder="1" applyAlignment="1" applyProtection="1">
      <alignment horizontal="distributed" vertical="center"/>
      <protection locked="0"/>
    </xf>
    <xf numFmtId="179" fontId="29" fillId="0" borderId="17" xfId="79" applyNumberFormat="1" applyFont="1" applyBorder="1" applyAlignment="1">
      <alignment horizontal="center" vertical="center"/>
    </xf>
    <xf numFmtId="179" fontId="29" fillId="0" borderId="11" xfId="79" applyNumberFormat="1" applyFont="1" applyBorder="1" applyAlignment="1">
      <alignment horizontal="center" vertical="center"/>
    </xf>
    <xf numFmtId="179" fontId="29" fillId="0" borderId="10" xfId="79" applyNumberFormat="1" applyFont="1" applyBorder="1" applyAlignment="1">
      <alignment horizontal="center" vertical="center"/>
    </xf>
    <xf numFmtId="179" fontId="29" fillId="0" borderId="16" xfId="79" applyNumberFormat="1" applyFont="1" applyBorder="1" applyAlignment="1">
      <alignment horizontal="center" vertical="center"/>
    </xf>
    <xf numFmtId="179" fontId="29" fillId="0" borderId="0" xfId="79" applyNumberFormat="1" applyFont="1" applyAlignment="1">
      <alignment horizontal="center" vertical="center"/>
    </xf>
    <xf numFmtId="179" fontId="29" fillId="0" borderId="12" xfId="79" applyNumberFormat="1" applyFont="1" applyBorder="1" applyAlignment="1">
      <alignment horizontal="center" vertical="center"/>
    </xf>
    <xf numFmtId="179" fontId="29" fillId="0" borderId="14" xfId="79" applyNumberFormat="1" applyFont="1" applyBorder="1" applyAlignment="1">
      <alignment horizontal="center" vertical="center"/>
    </xf>
    <xf numFmtId="179" fontId="29" fillId="0" borderId="13" xfId="79" applyNumberFormat="1" applyFont="1" applyBorder="1" applyAlignment="1">
      <alignment horizontal="center" vertical="center"/>
    </xf>
    <xf numFmtId="179" fontId="29" fillId="0" borderId="15" xfId="79" applyNumberFormat="1" applyFont="1" applyBorder="1" applyAlignment="1">
      <alignment horizontal="center" vertical="center"/>
    </xf>
    <xf numFmtId="0" fontId="29" fillId="0" borderId="0" xfId="79" applyFont="1" applyAlignment="1">
      <alignment horizontal="center" shrinkToFit="1"/>
    </xf>
    <xf numFmtId="0" fontId="29" fillId="0" borderId="180" xfId="79" applyFont="1" applyBorder="1" applyAlignment="1" applyProtection="1">
      <alignment horizontal="left" vertical="top"/>
      <protection locked="0"/>
    </xf>
    <xf numFmtId="0" fontId="29" fillId="0" borderId="174" xfId="79" applyFont="1" applyBorder="1" applyAlignment="1" applyProtection="1">
      <alignment horizontal="left" vertical="top"/>
      <protection locked="0"/>
    </xf>
    <xf numFmtId="0" fontId="29" fillId="0" borderId="173" xfId="79" applyFont="1" applyBorder="1" applyAlignment="1" applyProtection="1">
      <alignment horizontal="left" vertical="top"/>
      <protection locked="0"/>
    </xf>
    <xf numFmtId="0" fontId="29" fillId="4" borderId="180" xfId="79" applyFont="1" applyFill="1" applyBorder="1" applyAlignment="1" applyProtection="1">
      <alignment horizontal="left" vertical="top"/>
      <protection locked="0"/>
    </xf>
    <xf numFmtId="0" fontId="29" fillId="4" borderId="174" xfId="79" applyFont="1" applyFill="1" applyBorder="1" applyAlignment="1" applyProtection="1">
      <alignment horizontal="left" vertical="top"/>
      <protection locked="0"/>
    </xf>
    <xf numFmtId="0" fontId="29" fillId="4" borderId="173" xfId="79" applyFont="1" applyFill="1" applyBorder="1" applyAlignment="1" applyProtection="1">
      <alignment horizontal="left" vertical="top"/>
      <protection locked="0"/>
    </xf>
    <xf numFmtId="0" fontId="29" fillId="0" borderId="17" xfId="79" applyFont="1" applyBorder="1" applyAlignment="1" applyProtection="1">
      <alignment horizontal="center" vertical="top"/>
      <protection locked="0"/>
    </xf>
    <xf numFmtId="0" fontId="29" fillId="0" borderId="11" xfId="79" applyFont="1" applyBorder="1" applyAlignment="1" applyProtection="1">
      <alignment horizontal="center" vertical="top"/>
      <protection locked="0"/>
    </xf>
    <xf numFmtId="0" fontId="29" fillId="0" borderId="10" xfId="79" applyFont="1" applyBorder="1" applyAlignment="1" applyProtection="1">
      <alignment horizontal="center" vertical="top"/>
      <protection locked="0"/>
    </xf>
    <xf numFmtId="0" fontId="29" fillId="0" borderId="16" xfId="79" applyFont="1" applyBorder="1" applyAlignment="1" applyProtection="1">
      <alignment horizontal="center" vertical="top"/>
      <protection locked="0"/>
    </xf>
    <xf numFmtId="0" fontId="29" fillId="0" borderId="0" xfId="79" applyFont="1" applyAlignment="1" applyProtection="1">
      <alignment horizontal="center" vertical="top"/>
      <protection locked="0"/>
    </xf>
    <xf numFmtId="0" fontId="29" fillId="0" borderId="12" xfId="79" applyFont="1" applyBorder="1" applyAlignment="1" applyProtection="1">
      <alignment horizontal="center" vertical="top"/>
      <protection locked="0"/>
    </xf>
    <xf numFmtId="0" fontId="29" fillId="0" borderId="14" xfId="79" applyFont="1" applyBorder="1" applyAlignment="1" applyProtection="1">
      <alignment horizontal="center" vertical="top"/>
      <protection locked="0"/>
    </xf>
    <xf numFmtId="0" fontId="29" fillId="0" borderId="13" xfId="79" applyFont="1" applyBorder="1" applyAlignment="1" applyProtection="1">
      <alignment horizontal="center" vertical="top"/>
      <protection locked="0"/>
    </xf>
    <xf numFmtId="0" fontId="29" fillId="0" borderId="15" xfId="79" applyFont="1" applyBorder="1" applyAlignment="1" applyProtection="1">
      <alignment horizontal="center" vertical="top"/>
      <protection locked="0"/>
    </xf>
    <xf numFmtId="0" fontId="29" fillId="0" borderId="8" xfId="79" applyFont="1" applyBorder="1" applyAlignment="1" applyProtection="1">
      <alignment horizontal="center" vertical="center"/>
      <protection locked="0"/>
    </xf>
    <xf numFmtId="0" fontId="29" fillId="0" borderId="7" xfId="79" applyFont="1" applyBorder="1" applyAlignment="1" applyProtection="1">
      <alignment horizontal="center" vertical="center"/>
      <protection locked="0"/>
    </xf>
    <xf numFmtId="0" fontId="29" fillId="0" borderId="6" xfId="79" applyFont="1" applyBorder="1" applyAlignment="1" applyProtection="1">
      <alignment horizontal="center" vertical="center"/>
      <protection locked="0"/>
    </xf>
    <xf numFmtId="49" fontId="29" fillId="0" borderId="11" xfId="83" applyNumberFormat="1" applyFont="1" applyBorder="1" applyAlignment="1" applyProtection="1">
      <alignment horizontal="center" vertical="center"/>
      <protection locked="0"/>
    </xf>
    <xf numFmtId="49" fontId="29" fillId="0" borderId="30" xfId="83" applyNumberFormat="1" applyFont="1" applyBorder="1" applyAlignment="1" applyProtection="1">
      <alignment horizontal="center" vertical="center"/>
      <protection locked="0"/>
    </xf>
    <xf numFmtId="49" fontId="29" fillId="0" borderId="27" xfId="83" applyNumberFormat="1" applyFont="1" applyBorder="1" applyAlignment="1" applyProtection="1">
      <alignment horizontal="center" vertical="center"/>
      <protection locked="0"/>
    </xf>
    <xf numFmtId="49" fontId="29" fillId="0" borderId="13" xfId="83" applyNumberFormat="1" applyFont="1" applyBorder="1" applyAlignment="1" applyProtection="1">
      <alignment horizontal="center" vertical="center"/>
      <protection locked="0"/>
    </xf>
    <xf numFmtId="49" fontId="29" fillId="0" borderId="32" xfId="83" applyNumberFormat="1" applyFont="1" applyBorder="1" applyAlignment="1" applyProtection="1">
      <alignment horizontal="center" vertical="center"/>
      <protection locked="0"/>
    </xf>
    <xf numFmtId="49" fontId="33" fillId="4" borderId="31" xfId="83" applyNumberFormat="1" applyFont="1" applyFill="1" applyBorder="1" applyAlignment="1" applyProtection="1">
      <alignment vertical="center" wrapText="1"/>
      <protection locked="0"/>
    </xf>
    <xf numFmtId="49" fontId="33" fillId="4" borderId="11" xfId="83" applyNumberFormat="1" applyFont="1" applyFill="1" applyBorder="1" applyAlignment="1" applyProtection="1">
      <alignment vertical="center"/>
      <protection locked="0"/>
    </xf>
    <xf numFmtId="49" fontId="33" fillId="4" borderId="174" xfId="83" applyNumberFormat="1" applyFont="1" applyFill="1" applyBorder="1" applyAlignment="1" applyProtection="1">
      <alignment vertical="center"/>
      <protection locked="0"/>
    </xf>
    <xf numFmtId="49" fontId="33" fillId="4" borderId="30" xfId="83" applyNumberFormat="1" applyFont="1" applyFill="1" applyBorder="1" applyAlignment="1" applyProtection="1">
      <alignment vertical="center"/>
      <protection locked="0"/>
    </xf>
    <xf numFmtId="49" fontId="29" fillId="0" borderId="127" xfId="83" applyNumberFormat="1" applyFont="1" applyBorder="1" applyAlignment="1" applyProtection="1">
      <alignment horizontal="center" vertical="center" shrinkToFit="1"/>
      <protection locked="0"/>
    </xf>
    <xf numFmtId="49" fontId="29" fillId="0" borderId="125" xfId="83" applyNumberFormat="1" applyFont="1" applyBorder="1" applyAlignment="1" applyProtection="1">
      <alignment horizontal="center" vertical="center" shrinkToFit="1"/>
      <protection locked="0"/>
    </xf>
    <xf numFmtId="49" fontId="29" fillId="0" borderId="126" xfId="83" applyNumberFormat="1" applyFont="1" applyBorder="1" applyAlignment="1" applyProtection="1">
      <alignment horizontal="center" vertical="center" shrinkToFit="1"/>
      <protection locked="0"/>
    </xf>
    <xf numFmtId="49" fontId="33" fillId="4" borderId="140" xfId="83" applyNumberFormat="1" applyFont="1" applyFill="1" applyBorder="1" applyAlignment="1" applyProtection="1">
      <alignment horizontal="center" vertical="center" wrapText="1"/>
      <protection locked="0"/>
    </xf>
    <xf numFmtId="49" fontId="33" fillId="4" borderId="40" xfId="83" applyNumberFormat="1" applyFont="1" applyFill="1" applyBorder="1" applyAlignment="1" applyProtection="1">
      <alignment horizontal="center" vertical="center" wrapText="1"/>
      <protection locked="0"/>
    </xf>
    <xf numFmtId="49" fontId="33" fillId="4" borderId="184" xfId="83" applyNumberFormat="1" applyFont="1" applyFill="1" applyBorder="1" applyAlignment="1" applyProtection="1">
      <alignment horizontal="center" vertical="center" wrapText="1"/>
      <protection locked="0"/>
    </xf>
    <xf numFmtId="49" fontId="33" fillId="4" borderId="39" xfId="83" applyNumberFormat="1" applyFont="1" applyFill="1" applyBorder="1" applyAlignment="1" applyProtection="1">
      <alignment horizontal="center" vertical="center" wrapText="1"/>
      <protection locked="0"/>
    </xf>
    <xf numFmtId="49" fontId="29" fillId="0" borderId="141" xfId="83" applyNumberFormat="1" applyFont="1" applyBorder="1" applyAlignment="1" applyProtection="1">
      <alignment horizontal="center" vertical="center" shrinkToFit="1"/>
      <protection locked="0"/>
    </xf>
    <xf numFmtId="49" fontId="29" fillId="0" borderId="51" xfId="83" applyNumberFormat="1" applyFont="1" applyBorder="1" applyAlignment="1" applyProtection="1">
      <alignment horizontal="center" vertical="center" shrinkToFit="1"/>
      <protection locked="0"/>
    </xf>
    <xf numFmtId="49" fontId="29" fillId="0" borderId="142" xfId="83" applyNumberFormat="1" applyFont="1" applyBorder="1" applyAlignment="1" applyProtection="1">
      <alignment horizontal="center" vertical="center" shrinkToFit="1"/>
      <protection locked="0"/>
    </xf>
    <xf numFmtId="49" fontId="29" fillId="0" borderId="27" xfId="83" applyNumberFormat="1" applyFont="1" applyBorder="1" applyAlignment="1" applyProtection="1">
      <alignment horizontal="center" vertical="center" shrinkToFit="1"/>
      <protection locked="0"/>
    </xf>
    <xf numFmtId="49" fontId="29" fillId="0" borderId="13" xfId="83" applyNumberFormat="1" applyFont="1" applyBorder="1" applyAlignment="1" applyProtection="1">
      <alignment horizontal="center" vertical="center" shrinkToFit="1"/>
      <protection locked="0"/>
    </xf>
    <xf numFmtId="49" fontId="29" fillId="0" borderId="32" xfId="83" applyNumberFormat="1" applyFont="1" applyBorder="1" applyAlignment="1" applyProtection="1">
      <alignment horizontal="center" vertical="center" shrinkToFit="1"/>
      <protection locked="0"/>
    </xf>
    <xf numFmtId="49" fontId="33" fillId="0" borderId="141" xfId="83" applyNumberFormat="1" applyFont="1" applyBorder="1" applyAlignment="1" applyProtection="1">
      <alignment horizontal="left" vertical="distributed" wrapText="1" shrinkToFit="1"/>
      <protection locked="0"/>
    </xf>
    <xf numFmtId="49" fontId="33" fillId="0" borderId="51" xfId="83" applyNumberFormat="1" applyFont="1" applyBorder="1" applyAlignment="1" applyProtection="1">
      <alignment horizontal="left" vertical="distributed" shrinkToFit="1"/>
      <protection locked="0"/>
    </xf>
    <xf numFmtId="49" fontId="33" fillId="0" borderId="186" xfId="83" applyNumberFormat="1" applyFont="1" applyBorder="1" applyAlignment="1" applyProtection="1">
      <alignment horizontal="left" vertical="distributed" shrinkToFit="1"/>
      <protection locked="0"/>
    </xf>
    <xf numFmtId="49" fontId="33" fillId="0" borderId="142" xfId="83" applyNumberFormat="1" applyFont="1" applyBorder="1" applyAlignment="1" applyProtection="1">
      <alignment horizontal="left" vertical="distributed" shrinkToFit="1"/>
      <protection locked="0"/>
    </xf>
    <xf numFmtId="49" fontId="33" fillId="32" borderId="143" xfId="83" applyNumberFormat="1" applyFont="1" applyFill="1" applyBorder="1" applyAlignment="1" applyProtection="1">
      <alignment horizontal="left" vertical="distributed" wrapText="1" shrinkToFit="1"/>
      <protection locked="0"/>
    </xf>
    <xf numFmtId="49" fontId="33" fillId="32" borderId="144" xfId="83" applyNumberFormat="1" applyFont="1" applyFill="1" applyBorder="1" applyAlignment="1" applyProtection="1">
      <alignment horizontal="left" vertical="distributed" wrapText="1" shrinkToFit="1"/>
      <protection locked="0"/>
    </xf>
    <xf numFmtId="49" fontId="33" fillId="32" borderId="191" xfId="83" applyNumberFormat="1" applyFont="1" applyFill="1" applyBorder="1" applyAlignment="1" applyProtection="1">
      <alignment horizontal="left" vertical="distributed" wrapText="1" shrinkToFit="1"/>
      <protection locked="0"/>
    </xf>
    <xf numFmtId="49" fontId="33" fillId="32" borderId="145" xfId="83" applyNumberFormat="1" applyFont="1" applyFill="1" applyBorder="1" applyAlignment="1" applyProtection="1">
      <alignment horizontal="left" vertical="distributed" wrapText="1" shrinkToFit="1"/>
      <protection locked="0"/>
    </xf>
    <xf numFmtId="49" fontId="33" fillId="0" borderId="181" xfId="83" applyNumberFormat="1" applyFont="1" applyBorder="1" applyAlignment="1" applyProtection="1">
      <alignment horizontal="center" vertical="center" shrinkToFit="1"/>
      <protection locked="0"/>
    </xf>
    <xf numFmtId="49" fontId="33" fillId="0" borderId="176" xfId="83" applyNumberFormat="1" applyFont="1" applyBorder="1" applyAlignment="1" applyProtection="1">
      <alignment horizontal="center" vertical="center" shrinkToFit="1"/>
      <protection locked="0"/>
    </xf>
    <xf numFmtId="49" fontId="33" fillId="0" borderId="176" xfId="83" applyNumberFormat="1" applyFont="1" applyBorder="1" applyAlignment="1" applyProtection="1">
      <alignment horizontal="right" vertical="center" shrinkToFit="1"/>
      <protection locked="0"/>
    </xf>
    <xf numFmtId="49" fontId="29" fillId="0" borderId="28" xfId="83" applyNumberFormat="1" applyFont="1" applyBorder="1" applyAlignment="1" applyProtection="1">
      <alignment horizontal="center" vertical="center"/>
      <protection locked="0"/>
    </xf>
    <xf numFmtId="49" fontId="29" fillId="0" borderId="0" xfId="83" applyNumberFormat="1" applyFont="1" applyAlignment="1" applyProtection="1">
      <alignment horizontal="center" vertical="center"/>
      <protection locked="0"/>
    </xf>
    <xf numFmtId="49" fontId="29" fillId="0" borderId="33" xfId="83" applyNumberFormat="1" applyFont="1" applyBorder="1" applyAlignment="1" applyProtection="1">
      <alignment horizontal="center" vertical="center"/>
      <protection locked="0"/>
    </xf>
    <xf numFmtId="49" fontId="29" fillId="0" borderId="94" xfId="83" applyNumberFormat="1" applyFont="1" applyBorder="1" applyAlignment="1" applyProtection="1">
      <alignment horizontal="center" vertical="center"/>
      <protection locked="0"/>
    </xf>
    <xf numFmtId="49" fontId="29" fillId="0" borderId="47" xfId="83" applyNumberFormat="1" applyFont="1" applyBorder="1" applyAlignment="1" applyProtection="1">
      <alignment horizontal="center" vertical="center"/>
      <protection locked="0"/>
    </xf>
    <xf numFmtId="49" fontId="29" fillId="0" borderId="62" xfId="83" applyNumberFormat="1" applyFont="1" applyBorder="1" applyAlignment="1" applyProtection="1">
      <alignment horizontal="center" vertical="center"/>
      <protection locked="0"/>
    </xf>
    <xf numFmtId="49" fontId="33" fillId="4" borderId="110" xfId="83" applyNumberFormat="1" applyFont="1" applyFill="1" applyBorder="1" applyAlignment="1" applyProtection="1">
      <alignment horizontal="center" vertical="center"/>
      <protection locked="0"/>
    </xf>
    <xf numFmtId="49" fontId="33" fillId="4" borderId="189" xfId="83" applyNumberFormat="1" applyFont="1" applyFill="1" applyBorder="1" applyAlignment="1" applyProtection="1">
      <alignment horizontal="center" vertical="center"/>
      <protection locked="0"/>
    </xf>
    <xf numFmtId="49" fontId="33" fillId="4" borderId="139" xfId="83" applyNumberFormat="1" applyFont="1" applyFill="1" applyBorder="1" applyAlignment="1" applyProtection="1">
      <alignment horizontal="center" vertical="center"/>
      <protection locked="0"/>
    </xf>
    <xf numFmtId="49" fontId="33" fillId="4" borderId="28" xfId="83" applyNumberFormat="1" applyFont="1" applyFill="1" applyBorder="1" applyAlignment="1" applyProtection="1">
      <alignment vertical="center" wrapText="1"/>
      <protection locked="0"/>
    </xf>
    <xf numFmtId="49" fontId="33" fillId="4" borderId="0" xfId="83" applyNumberFormat="1" applyFont="1" applyFill="1" applyAlignment="1" applyProtection="1">
      <alignment vertical="center"/>
      <protection locked="0"/>
    </xf>
    <xf numFmtId="49" fontId="33" fillId="4" borderId="33" xfId="83" applyNumberFormat="1" applyFont="1" applyFill="1" applyBorder="1" applyAlignment="1" applyProtection="1">
      <alignment vertical="center"/>
      <protection locked="0"/>
    </xf>
    <xf numFmtId="49" fontId="33" fillId="4" borderId="94" xfId="83" applyNumberFormat="1" applyFont="1" applyFill="1" applyBorder="1" applyAlignment="1" applyProtection="1">
      <alignment vertical="center"/>
      <protection locked="0"/>
    </xf>
    <xf numFmtId="49" fontId="33" fillId="4" borderId="47" xfId="83" applyNumberFormat="1" applyFont="1" applyFill="1" applyBorder="1" applyAlignment="1" applyProtection="1">
      <alignment vertical="center"/>
      <protection locked="0"/>
    </xf>
    <xf numFmtId="49" fontId="33" fillId="4" borderId="185" xfId="83" applyNumberFormat="1" applyFont="1" applyFill="1" applyBorder="1" applyAlignment="1" applyProtection="1">
      <alignment vertical="center"/>
      <protection locked="0"/>
    </xf>
    <xf numFmtId="49" fontId="33" fillId="4" borderId="62" xfId="83" applyNumberFormat="1" applyFont="1" applyFill="1" applyBorder="1" applyAlignment="1" applyProtection="1">
      <alignment vertical="center"/>
      <protection locked="0"/>
    </xf>
    <xf numFmtId="49" fontId="33" fillId="4" borderId="189" xfId="83" applyNumberFormat="1" applyFont="1" applyFill="1" applyBorder="1" applyAlignment="1" applyProtection="1">
      <alignment horizontal="left" vertical="center"/>
      <protection locked="0"/>
    </xf>
    <xf numFmtId="49" fontId="31" fillId="0" borderId="0" xfId="83" applyNumberFormat="1" applyFont="1" applyAlignment="1" applyProtection="1">
      <alignment vertical="top" wrapText="1"/>
      <protection locked="0"/>
    </xf>
    <xf numFmtId="0" fontId="84" fillId="0" borderId="101" xfId="82" applyFont="1" applyBorder="1" applyAlignment="1" applyProtection="1">
      <alignment horizontal="center" vertical="center" wrapText="1"/>
      <protection locked="0"/>
    </xf>
    <xf numFmtId="49" fontId="33" fillId="0" borderId="0" xfId="83" applyNumberFormat="1" applyFont="1" applyAlignment="1" applyProtection="1">
      <alignment horizontal="center" vertical="center" wrapText="1"/>
      <protection locked="0"/>
    </xf>
    <xf numFmtId="49" fontId="33" fillId="0" borderId="0" xfId="83" applyNumberFormat="1" applyFont="1" applyAlignment="1" applyProtection="1">
      <alignment horizontal="center" vertical="center"/>
      <protection locked="0"/>
    </xf>
    <xf numFmtId="0" fontId="31" fillId="0" borderId="187" xfId="82" applyFont="1" applyBorder="1" applyAlignment="1" applyProtection="1">
      <alignment horizontal="center" vertical="center" wrapText="1"/>
      <protection locked="0"/>
    </xf>
    <xf numFmtId="49" fontId="29" fillId="0" borderId="187" xfId="83" applyNumberFormat="1" applyFont="1" applyBorder="1" applyAlignment="1" applyProtection="1">
      <alignment horizontal="center" vertical="center"/>
      <protection locked="0"/>
    </xf>
    <xf numFmtId="49" fontId="29" fillId="0" borderId="98" xfId="83" applyNumberFormat="1" applyFont="1" applyBorder="1" applyAlignment="1" applyProtection="1">
      <alignment horizontal="center" vertical="center"/>
      <protection locked="0"/>
    </xf>
    <xf numFmtId="49" fontId="29" fillId="0" borderId="146" xfId="83" applyNumberFormat="1" applyFont="1" applyBorder="1" applyAlignment="1" applyProtection="1">
      <alignment horizontal="center" vertical="center"/>
      <protection locked="0"/>
    </xf>
    <xf numFmtId="49" fontId="29" fillId="0" borderId="129" xfId="83" applyNumberFormat="1" applyFont="1" applyBorder="1" applyAlignment="1" applyProtection="1">
      <alignment horizontal="center" vertical="center"/>
      <protection locked="0"/>
    </xf>
    <xf numFmtId="49" fontId="29" fillId="0" borderId="130" xfId="83" applyNumberFormat="1" applyFont="1" applyBorder="1" applyAlignment="1" applyProtection="1">
      <alignment horizontal="center" vertical="center"/>
      <protection locked="0"/>
    </xf>
    <xf numFmtId="0" fontId="33" fillId="0" borderId="146" xfId="83" applyFont="1" applyBorder="1" applyAlignment="1">
      <alignment horizontal="center" vertical="center" shrinkToFit="1"/>
    </xf>
    <xf numFmtId="0" fontId="33" fillId="0" borderId="129" xfId="83" applyFont="1" applyBorder="1" applyAlignment="1">
      <alignment horizontal="center" vertical="center" shrinkToFit="1"/>
    </xf>
    <xf numFmtId="0" fontId="33" fillId="0" borderId="190" xfId="83" applyFont="1" applyBorder="1" applyAlignment="1">
      <alignment horizontal="center" vertical="center" shrinkToFit="1"/>
    </xf>
    <xf numFmtId="0" fontId="33" fillId="0" borderId="130" xfId="83" applyFont="1" applyBorder="1" applyAlignment="1">
      <alignment horizontal="center" vertical="center" shrinkToFit="1"/>
    </xf>
    <xf numFmtId="49" fontId="33" fillId="4" borderId="0" xfId="83" applyNumberFormat="1" applyFont="1" applyFill="1" applyAlignment="1" applyProtection="1">
      <alignment horizontal="left" vertical="center"/>
      <protection locked="0"/>
    </xf>
    <xf numFmtId="0" fontId="33" fillId="0" borderId="188" xfId="83" applyFont="1" applyBorder="1" applyAlignment="1">
      <alignment horizontal="center" vertical="center" shrinkToFit="1"/>
    </xf>
    <xf numFmtId="0" fontId="33" fillId="0" borderId="187" xfId="83" applyFont="1" applyBorder="1" applyAlignment="1">
      <alignment horizontal="center" vertical="center" shrinkToFit="1"/>
    </xf>
    <xf numFmtId="0" fontId="29" fillId="0" borderId="0" xfId="81" applyFont="1" applyAlignment="1">
      <alignment horizontal="left" indent="1" shrinkToFit="1"/>
    </xf>
    <xf numFmtId="0" fontId="29" fillId="0" borderId="33" xfId="81" applyFont="1" applyBorder="1" applyAlignment="1">
      <alignment horizontal="left" indent="1" shrinkToFit="1"/>
    </xf>
    <xf numFmtId="0" fontId="29" fillId="0" borderId="0" xfId="81" applyFont="1" applyAlignment="1" applyProtection="1">
      <alignment horizontal="left" vertical="top" indent="1" shrinkToFit="1"/>
      <protection locked="0"/>
    </xf>
    <xf numFmtId="0" fontId="29" fillId="0" borderId="33" xfId="81" applyFont="1" applyBorder="1" applyAlignment="1" applyProtection="1">
      <alignment horizontal="left" vertical="top" indent="1" shrinkToFit="1"/>
      <protection locked="0"/>
    </xf>
    <xf numFmtId="0" fontId="29" fillId="0" borderId="0" xfId="81" applyFont="1" applyAlignment="1">
      <alignment horizontal="left" indent="1"/>
    </xf>
    <xf numFmtId="0" fontId="29" fillId="0" borderId="33" xfId="81" applyFont="1" applyBorder="1" applyAlignment="1">
      <alignment horizontal="left" indent="1"/>
    </xf>
    <xf numFmtId="0" fontId="29" fillId="0" borderId="0" xfId="81" applyFont="1" applyAlignment="1" applyProtection="1">
      <alignment horizontal="left" vertical="top" indent="1"/>
      <protection locked="0"/>
    </xf>
    <xf numFmtId="0" fontId="29" fillId="0" borderId="33" xfId="81" applyFont="1" applyBorder="1" applyAlignment="1" applyProtection="1">
      <alignment horizontal="left" vertical="top" indent="1"/>
      <protection locked="0"/>
    </xf>
    <xf numFmtId="0" fontId="29" fillId="32" borderId="28" xfId="81" applyFont="1" applyFill="1" applyBorder="1" applyAlignment="1" applyProtection="1">
      <alignment wrapText="1"/>
      <protection locked="0"/>
    </xf>
    <xf numFmtId="0" fontId="29" fillId="32" borderId="0" xfId="81" applyFont="1" applyFill="1" applyAlignment="1" applyProtection="1">
      <alignment wrapText="1"/>
      <protection locked="0"/>
    </xf>
    <xf numFmtId="0" fontId="29" fillId="32" borderId="33" xfId="81" applyFont="1" applyFill="1" applyBorder="1" applyAlignment="1" applyProtection="1">
      <alignment wrapText="1"/>
      <protection locked="0"/>
    </xf>
    <xf numFmtId="0" fontId="29" fillId="0" borderId="28" xfId="81" applyFont="1" applyBorder="1" applyProtection="1">
      <protection locked="0"/>
    </xf>
    <xf numFmtId="0" fontId="29" fillId="0" borderId="0" xfId="81" applyFont="1" applyProtection="1">
      <protection locked="0"/>
    </xf>
    <xf numFmtId="0" fontId="29" fillId="0" borderId="33" xfId="81" applyFont="1" applyBorder="1" applyProtection="1">
      <protection locked="0"/>
    </xf>
    <xf numFmtId="0" fontId="29" fillId="0" borderId="28" xfId="81" applyFont="1" applyBorder="1" applyAlignment="1" applyProtection="1">
      <alignment vertical="top"/>
      <protection locked="0"/>
    </xf>
    <xf numFmtId="0" fontId="29" fillId="0" borderId="0" xfId="81" applyFont="1" applyAlignment="1" applyProtection="1">
      <alignment vertical="top"/>
      <protection locked="0"/>
    </xf>
    <xf numFmtId="0" fontId="29" fillId="0" borderId="33" xfId="81" applyFont="1" applyBorder="1" applyAlignment="1" applyProtection="1">
      <alignment vertical="top"/>
      <protection locked="0"/>
    </xf>
    <xf numFmtId="0" fontId="29" fillId="0" borderId="168" xfId="81" applyFont="1" applyBorder="1" applyAlignment="1" applyProtection="1">
      <alignment horizontal="left" vertical="top"/>
      <protection locked="0"/>
    </xf>
    <xf numFmtId="0" fontId="29" fillId="0" borderId="183" xfId="81" applyFont="1" applyBorder="1" applyAlignment="1" applyProtection="1">
      <alignment horizontal="left" vertical="top"/>
      <protection locked="0"/>
    </xf>
    <xf numFmtId="0" fontId="30" fillId="0" borderId="92" xfId="81" applyFont="1" applyBorder="1" applyAlignment="1" applyProtection="1">
      <alignment horizontal="center"/>
      <protection locked="0"/>
    </xf>
    <xf numFmtId="0" fontId="30" fillId="0" borderId="83" xfId="81" applyFont="1" applyBorder="1" applyAlignment="1" applyProtection="1">
      <alignment horizontal="center"/>
      <protection locked="0"/>
    </xf>
    <xf numFmtId="0" fontId="30" fillId="0" borderId="98" xfId="81" applyFont="1" applyBorder="1" applyAlignment="1" applyProtection="1">
      <alignment horizontal="center"/>
      <protection locked="0"/>
    </xf>
    <xf numFmtId="0" fontId="70" fillId="0" borderId="0" xfId="81" applyFont="1" applyAlignment="1" applyProtection="1">
      <alignment horizontal="center"/>
      <protection locked="0"/>
    </xf>
    <xf numFmtId="0" fontId="29" fillId="0" borderId="99" xfId="81" applyFont="1" applyBorder="1" applyAlignment="1" applyProtection="1">
      <alignment horizontal="left"/>
      <protection locked="0"/>
    </xf>
    <xf numFmtId="0" fontId="29" fillId="0" borderId="44" xfId="81" applyFont="1" applyBorder="1" applyAlignment="1" applyProtection="1">
      <alignment horizontal="left"/>
      <protection locked="0"/>
    </xf>
    <xf numFmtId="0" fontId="33" fillId="0" borderId="44" xfId="81" applyFont="1" applyBorder="1" applyAlignment="1">
      <alignment horizontal="center" shrinkToFit="1"/>
    </xf>
    <xf numFmtId="0" fontId="33" fillId="0" borderId="93" xfId="81" applyFont="1" applyBorder="1" applyAlignment="1">
      <alignment horizontal="center" shrinkToFit="1"/>
    </xf>
    <xf numFmtId="0" fontId="29" fillId="0" borderId="55" xfId="81" applyFont="1" applyBorder="1" applyAlignment="1" applyProtection="1">
      <alignment horizontal="left"/>
      <protection locked="0"/>
    </xf>
    <xf numFmtId="0" fontId="29" fillId="0" borderId="59" xfId="81" applyFont="1" applyBorder="1" applyAlignment="1" applyProtection="1">
      <alignment horizontal="left"/>
      <protection locked="0"/>
    </xf>
    <xf numFmtId="0" fontId="33" fillId="32" borderId="59" xfId="81" applyFont="1" applyFill="1" applyBorder="1" applyAlignment="1">
      <alignment horizontal="center" shrinkToFit="1"/>
    </xf>
    <xf numFmtId="0" fontId="33" fillId="32" borderId="107" xfId="81" applyFont="1" applyFill="1" applyBorder="1" applyAlignment="1">
      <alignment horizontal="center" shrinkToFit="1"/>
    </xf>
    <xf numFmtId="0" fontId="100" fillId="36" borderId="168" xfId="98" applyFont="1" applyAlignment="1" applyProtection="1">
      <alignment horizontal="left" vertical="center" wrapText="1"/>
      <protection locked="0"/>
    </xf>
    <xf numFmtId="0" fontId="87" fillId="45" borderId="79" xfId="98" applyFont="1" applyFill="1" applyBorder="1" applyAlignment="1" applyProtection="1">
      <alignment horizontal="center" vertical="center"/>
      <protection locked="0"/>
    </xf>
    <xf numFmtId="0" fontId="87" fillId="45" borderId="89" xfId="98" applyFont="1" applyFill="1" applyBorder="1" applyAlignment="1" applyProtection="1">
      <alignment horizontal="center" vertical="center"/>
      <protection locked="0"/>
    </xf>
    <xf numFmtId="0" fontId="87" fillId="36" borderId="89" xfId="98" applyFont="1" applyBorder="1" applyAlignment="1">
      <alignment horizontal="center" vertical="center"/>
    </xf>
    <xf numFmtId="0" fontId="87" fillId="36" borderId="89" xfId="98" applyFont="1" applyBorder="1" applyAlignment="1" applyProtection="1">
      <alignment horizontal="center" vertical="center"/>
      <protection locked="0"/>
    </xf>
    <xf numFmtId="0" fontId="87" fillId="36" borderId="116" xfId="98" applyFont="1" applyBorder="1" applyAlignment="1" applyProtection="1">
      <alignment horizontal="center" vertical="center"/>
      <protection locked="0"/>
    </xf>
    <xf numFmtId="0" fontId="87" fillId="36" borderId="131" xfId="98" applyFont="1" applyBorder="1" applyAlignment="1" applyProtection="1">
      <alignment horizontal="center" vertical="center"/>
      <protection locked="0"/>
    </xf>
    <xf numFmtId="0" fontId="87" fillId="36" borderId="132" xfId="98" applyFont="1" applyBorder="1" applyAlignment="1" applyProtection="1">
      <alignment horizontal="center" vertical="center"/>
      <protection locked="0"/>
    </xf>
    <xf numFmtId="0" fontId="87" fillId="36" borderId="133" xfId="98" applyFont="1" applyBorder="1" applyAlignment="1" applyProtection="1">
      <alignment horizontal="center" vertical="center"/>
      <protection locked="0"/>
    </xf>
    <xf numFmtId="0" fontId="87" fillId="36" borderId="134" xfId="98" applyFont="1" applyBorder="1" applyAlignment="1" applyProtection="1">
      <alignment horizontal="center" vertical="center"/>
      <protection locked="0"/>
    </xf>
    <xf numFmtId="0" fontId="87" fillId="36" borderId="79" xfId="98" applyFont="1" applyBorder="1" applyAlignment="1" applyProtection="1">
      <alignment horizontal="center" vertical="center"/>
      <protection locked="0"/>
    </xf>
    <xf numFmtId="0" fontId="87" fillId="36" borderId="105" xfId="98" applyFont="1" applyBorder="1" applyAlignment="1" applyProtection="1">
      <alignment horizontal="center" vertical="center"/>
      <protection locked="0"/>
    </xf>
    <xf numFmtId="177" fontId="87" fillId="36" borderId="90" xfId="98" applyNumberFormat="1" applyFont="1" applyBorder="1" applyAlignment="1">
      <alignment horizontal="center" vertical="center"/>
    </xf>
    <xf numFmtId="177" fontId="87" fillId="36" borderId="89" xfId="98" applyNumberFormat="1" applyFont="1" applyBorder="1" applyAlignment="1" applyProtection="1">
      <alignment horizontal="center" vertical="center"/>
      <protection locked="0"/>
    </xf>
    <xf numFmtId="177" fontId="87" fillId="36" borderId="116" xfId="98" applyNumberFormat="1" applyFont="1" applyBorder="1" applyAlignment="1" applyProtection="1">
      <alignment horizontal="center" vertical="center"/>
      <protection locked="0"/>
    </xf>
    <xf numFmtId="177" fontId="87" fillId="36" borderId="105" xfId="98" applyNumberFormat="1" applyFont="1" applyBorder="1" applyAlignment="1" applyProtection="1">
      <alignment horizontal="center" vertical="center"/>
      <protection locked="0"/>
    </xf>
    <xf numFmtId="0" fontId="87" fillId="36" borderId="185" xfId="98" applyFont="1" applyBorder="1" applyAlignment="1" applyProtection="1">
      <alignment horizontal="center" vertical="center"/>
      <protection locked="0"/>
    </xf>
    <xf numFmtId="0" fontId="87" fillId="36" borderId="62" xfId="98" applyFont="1" applyBorder="1" applyAlignment="1" applyProtection="1">
      <alignment horizontal="center" vertical="center"/>
      <protection locked="0"/>
    </xf>
    <xf numFmtId="0" fontId="87" fillId="38" borderId="79" xfId="98" applyFont="1" applyFill="1" applyBorder="1" applyAlignment="1" applyProtection="1">
      <alignment horizontal="center" vertical="center"/>
      <protection locked="0"/>
    </xf>
    <xf numFmtId="0" fontId="87" fillId="38" borderId="89" xfId="98" applyFont="1" applyFill="1" applyBorder="1" applyAlignment="1" applyProtection="1">
      <alignment horizontal="center" vertical="center"/>
      <protection locked="0"/>
    </xf>
    <xf numFmtId="0" fontId="87" fillId="38" borderId="105" xfId="98" applyFont="1" applyFill="1" applyBorder="1" applyAlignment="1" applyProtection="1">
      <alignment horizontal="center" vertical="center"/>
      <protection locked="0"/>
    </xf>
    <xf numFmtId="0" fontId="104" fillId="38" borderId="48" xfId="98" applyFont="1" applyFill="1" applyBorder="1" applyAlignment="1" applyProtection="1">
      <alignment horizontal="center" vertical="center"/>
      <protection locked="0"/>
    </xf>
    <xf numFmtId="0" fontId="104" fillId="38" borderId="169" xfId="98" applyFont="1" applyFill="1" applyBorder="1" applyAlignment="1" applyProtection="1">
      <alignment horizontal="center" vertical="center"/>
      <protection locked="0"/>
    </xf>
    <xf numFmtId="0" fontId="86" fillId="38" borderId="59" xfId="98" applyFont="1" applyFill="1" applyBorder="1" applyAlignment="1" applyProtection="1">
      <alignment horizontal="center" vertical="center"/>
      <protection locked="0"/>
    </xf>
    <xf numFmtId="0" fontId="86" fillId="36" borderId="169" xfId="98" applyFont="1" applyBorder="1" applyAlignment="1" applyProtection="1">
      <alignment horizontal="center" vertical="center"/>
      <protection locked="0"/>
    </xf>
    <xf numFmtId="0" fontId="87" fillId="36" borderId="171" xfId="98" applyFont="1" applyBorder="1" applyAlignment="1">
      <alignment horizontal="center" vertical="center"/>
    </xf>
    <xf numFmtId="0" fontId="87" fillId="36" borderId="171" xfId="98" applyFont="1" applyBorder="1" applyAlignment="1" applyProtection="1">
      <alignment horizontal="center" vertical="center"/>
      <protection locked="0"/>
    </xf>
    <xf numFmtId="0" fontId="87" fillId="36" borderId="170" xfId="98" applyFont="1" applyBorder="1" applyAlignment="1" applyProtection="1">
      <alignment horizontal="center" vertical="center"/>
      <protection locked="0"/>
    </xf>
    <xf numFmtId="177" fontId="87" fillId="36" borderId="172" xfId="98" applyNumberFormat="1" applyFont="1" applyBorder="1" applyAlignment="1">
      <alignment horizontal="center" vertical="center"/>
    </xf>
    <xf numFmtId="177" fontId="87" fillId="36" borderId="171" xfId="98" applyNumberFormat="1" applyFont="1" applyBorder="1" applyAlignment="1" applyProtection="1">
      <alignment horizontal="center" vertical="center"/>
      <protection locked="0"/>
    </xf>
    <xf numFmtId="177" fontId="87" fillId="36" borderId="170" xfId="98" applyNumberFormat="1" applyFont="1" applyBorder="1" applyAlignment="1" applyProtection="1">
      <alignment horizontal="center" vertical="center"/>
      <protection locked="0"/>
    </xf>
    <xf numFmtId="177" fontId="87" fillId="36" borderId="25" xfId="98" applyNumberFormat="1" applyFont="1" applyBorder="1" applyAlignment="1" applyProtection="1">
      <alignment horizontal="center" vertical="center"/>
      <protection locked="0"/>
    </xf>
    <xf numFmtId="0" fontId="86" fillId="38" borderId="169" xfId="98" applyFont="1" applyFill="1" applyBorder="1" applyAlignment="1" applyProtection="1">
      <alignment horizontal="center" vertical="center"/>
      <protection locked="0"/>
    </xf>
    <xf numFmtId="0" fontId="86" fillId="36" borderId="44" xfId="98" applyFont="1" applyBorder="1" applyAlignment="1" applyProtection="1">
      <alignment horizontal="center" vertical="center" wrapText="1"/>
      <protection locked="0"/>
    </xf>
    <xf numFmtId="0" fontId="86" fillId="36" borderId="93" xfId="98" applyFont="1" applyBorder="1" applyAlignment="1" applyProtection="1">
      <alignment horizontal="center" vertical="center" wrapText="1"/>
      <protection locked="0"/>
    </xf>
    <xf numFmtId="0" fontId="86" fillId="36" borderId="1" xfId="98" applyFont="1" applyBorder="1" applyAlignment="1" applyProtection="1">
      <alignment horizontal="center" vertical="center" wrapText="1"/>
      <protection locked="0"/>
    </xf>
    <xf numFmtId="0" fontId="86" fillId="36" borderId="54" xfId="98" applyFont="1" applyBorder="1" applyAlignment="1" applyProtection="1">
      <alignment horizontal="center" vertical="center" wrapText="1"/>
      <protection locked="0"/>
    </xf>
    <xf numFmtId="0" fontId="86" fillId="36" borderId="169" xfId="98" applyFont="1" applyBorder="1" applyAlignment="1" applyProtection="1">
      <alignment horizontal="center" vertical="center" wrapText="1"/>
      <protection locked="0"/>
    </xf>
    <xf numFmtId="0" fontId="86" fillId="36" borderId="29" xfId="98" applyFont="1" applyBorder="1" applyAlignment="1" applyProtection="1">
      <alignment horizontal="center" vertical="center" wrapText="1"/>
      <protection locked="0"/>
    </xf>
    <xf numFmtId="0" fontId="97" fillId="42" borderId="48" xfId="98" applyFont="1" applyFill="1" applyBorder="1" applyAlignment="1" applyProtection="1">
      <alignment horizontal="center" vertical="center"/>
      <protection locked="0"/>
    </xf>
    <xf numFmtId="0" fontId="97" fillId="42" borderId="169" xfId="98" applyFont="1" applyFill="1" applyBorder="1" applyAlignment="1" applyProtection="1">
      <alignment horizontal="center" vertical="center"/>
      <protection locked="0"/>
    </xf>
    <xf numFmtId="0" fontId="98" fillId="42" borderId="169" xfId="98" applyFont="1" applyFill="1" applyBorder="1" applyAlignment="1" applyProtection="1">
      <alignment horizontal="left" vertical="center" wrapText="1"/>
      <protection locked="0"/>
    </xf>
    <xf numFmtId="0" fontId="100" fillId="42" borderId="169" xfId="98" applyFont="1" applyFill="1" applyBorder="1" applyAlignment="1" applyProtection="1">
      <alignment horizontal="center" vertical="center" wrapText="1"/>
      <protection locked="0"/>
    </xf>
    <xf numFmtId="0" fontId="100" fillId="42" borderId="29" xfId="98" applyFont="1" applyFill="1" applyBorder="1" applyAlignment="1" applyProtection="1">
      <alignment horizontal="center" vertical="center" wrapText="1"/>
      <protection locked="0"/>
    </xf>
    <xf numFmtId="0" fontId="93" fillId="43" borderId="48" xfId="98" applyFont="1" applyFill="1" applyBorder="1" applyAlignment="1" applyProtection="1">
      <alignment horizontal="center" vertical="center" wrapText="1"/>
      <protection locked="0"/>
    </xf>
    <xf numFmtId="0" fontId="102" fillId="43" borderId="169" xfId="98" applyFont="1" applyFill="1" applyBorder="1" applyAlignment="1" applyProtection="1">
      <alignment horizontal="center" vertical="center" wrapText="1"/>
      <protection locked="0"/>
    </xf>
    <xf numFmtId="0" fontId="102" fillId="43" borderId="21" xfId="98" applyFont="1" applyFill="1" applyBorder="1" applyAlignment="1" applyProtection="1">
      <alignment horizontal="center" vertical="center" wrapText="1"/>
      <protection locked="0"/>
    </xf>
    <xf numFmtId="0" fontId="102" fillId="43" borderId="9" xfId="98" applyFont="1" applyFill="1" applyBorder="1" applyAlignment="1" applyProtection="1">
      <alignment horizontal="center" vertical="center" wrapText="1"/>
      <protection locked="0"/>
    </xf>
    <xf numFmtId="0" fontId="102" fillId="43" borderId="1" xfId="98" applyFont="1" applyFill="1" applyBorder="1" applyAlignment="1" applyProtection="1">
      <alignment horizontal="center" vertical="center" wrapText="1"/>
      <protection locked="0"/>
    </xf>
    <xf numFmtId="0" fontId="97" fillId="39" borderId="99" xfId="98" applyFont="1" applyFill="1" applyBorder="1" applyAlignment="1" applyProtection="1">
      <alignment horizontal="center" vertical="center"/>
      <protection locked="0"/>
    </xf>
    <xf numFmtId="0" fontId="97" fillId="39" borderId="44" xfId="98" applyFont="1" applyFill="1" applyBorder="1" applyAlignment="1" applyProtection="1">
      <alignment horizontal="center" vertical="center"/>
      <protection locked="0"/>
    </xf>
    <xf numFmtId="0" fontId="97" fillId="39" borderId="93" xfId="98" applyFont="1" applyFill="1" applyBorder="1" applyAlignment="1" applyProtection="1">
      <alignment horizontal="center" vertical="center"/>
      <protection locked="0"/>
    </xf>
    <xf numFmtId="0" fontId="97" fillId="40" borderId="188" xfId="98" applyFont="1" applyFill="1" applyBorder="1" applyAlignment="1" applyProtection="1">
      <alignment horizontal="center" vertical="center" wrapText="1"/>
      <protection locked="0"/>
    </xf>
    <xf numFmtId="0" fontId="97" fillId="40" borderId="187" xfId="98" applyFont="1" applyFill="1" applyBorder="1" applyAlignment="1" applyProtection="1">
      <alignment horizontal="center" vertical="center"/>
      <protection locked="0"/>
    </xf>
    <xf numFmtId="0" fontId="97" fillId="40" borderId="98" xfId="98" applyFont="1" applyFill="1" applyBorder="1" applyAlignment="1" applyProtection="1">
      <alignment horizontal="center" vertical="center"/>
      <protection locked="0"/>
    </xf>
    <xf numFmtId="0" fontId="98" fillId="41" borderId="79" xfId="98" applyFont="1" applyFill="1" applyBorder="1" applyAlignment="1" applyProtection="1">
      <alignment horizontal="center" vertical="center"/>
      <protection locked="0"/>
    </xf>
    <xf numFmtId="0" fontId="87" fillId="41" borderId="89" xfId="98" applyFont="1" applyFill="1" applyBorder="1" applyAlignment="1" applyProtection="1">
      <alignment horizontal="center" vertical="center"/>
      <protection locked="0"/>
    </xf>
    <xf numFmtId="0" fontId="87" fillId="41" borderId="105" xfId="98" applyFont="1" applyFill="1" applyBorder="1" applyAlignment="1" applyProtection="1">
      <alignment horizontal="center" vertical="center"/>
      <protection locked="0"/>
    </xf>
    <xf numFmtId="0" fontId="86" fillId="36" borderId="45" xfId="98" applyFont="1" applyBorder="1" applyAlignment="1" applyProtection="1">
      <alignment horizontal="center" vertical="center" wrapText="1"/>
      <protection locked="0"/>
    </xf>
    <xf numFmtId="0" fontId="86" fillId="36" borderId="178" xfId="98" applyFont="1" applyBorder="1" applyAlignment="1" applyProtection="1">
      <alignment horizontal="center" vertical="center" wrapText="1"/>
      <protection locked="0"/>
    </xf>
    <xf numFmtId="0" fontId="86" fillId="36" borderId="170" xfId="98" applyFont="1" applyBorder="1" applyAlignment="1" applyProtection="1">
      <alignment horizontal="center" vertical="center" wrapText="1"/>
      <protection locked="0"/>
    </xf>
    <xf numFmtId="0" fontId="103" fillId="43" borderId="29" xfId="98" applyFont="1" applyFill="1" applyBorder="1" applyAlignment="1" applyProtection="1">
      <alignment horizontal="center" vertical="center" wrapText="1"/>
      <protection locked="0"/>
    </xf>
    <xf numFmtId="0" fontId="87" fillId="44" borderId="188" xfId="98" applyFont="1" applyFill="1" applyBorder="1" applyAlignment="1" applyProtection="1">
      <alignment horizontal="center" vertical="center"/>
      <protection locked="0"/>
    </xf>
    <xf numFmtId="0" fontId="87" fillId="44" borderId="187" xfId="98" applyFont="1" applyFill="1" applyBorder="1" applyAlignment="1" applyProtection="1">
      <alignment horizontal="center" vertical="center"/>
      <protection locked="0"/>
    </xf>
    <xf numFmtId="0" fontId="87" fillId="44" borderId="98" xfId="98" applyFont="1" applyFill="1" applyBorder="1" applyAlignment="1" applyProtection="1">
      <alignment horizontal="center" vertical="center"/>
      <protection locked="0"/>
    </xf>
    <xf numFmtId="0" fontId="95" fillId="36" borderId="168" xfId="98" applyFont="1" applyAlignment="1" applyProtection="1">
      <alignment vertical="center" wrapText="1"/>
      <protection locked="0"/>
    </xf>
    <xf numFmtId="0" fontId="89" fillId="36" borderId="168" xfId="98" applyFont="1" applyAlignment="1" applyProtection="1">
      <alignment horizontal="left" vertical="center" wrapText="1"/>
      <protection locked="0"/>
    </xf>
    <xf numFmtId="0" fontId="96" fillId="36" borderId="168" xfId="98" applyFont="1" applyAlignment="1" applyProtection="1">
      <alignment horizontal="center" vertical="center"/>
      <protection locked="0"/>
    </xf>
    <xf numFmtId="0" fontId="87" fillId="36" borderId="103" xfId="98" applyFont="1" applyBorder="1" applyAlignment="1" applyProtection="1">
      <alignment horizontal="center" vertical="center" shrinkToFit="1"/>
      <protection locked="0"/>
    </xf>
    <xf numFmtId="0" fontId="87" fillId="38" borderId="103" xfId="98" applyFont="1" applyFill="1" applyBorder="1" applyAlignment="1" applyProtection="1">
      <alignment horizontal="center" vertical="center"/>
      <protection locked="0"/>
    </xf>
    <xf numFmtId="0" fontId="87" fillId="36" borderId="103" xfId="98" applyFont="1" applyBorder="1" applyAlignment="1" applyProtection="1">
      <alignment horizontal="center" vertical="center"/>
      <protection locked="0"/>
    </xf>
    <xf numFmtId="0" fontId="87" fillId="38" borderId="103" xfId="98" applyFont="1" applyFill="1" applyBorder="1" applyAlignment="1">
      <alignment horizontal="center" vertical="center"/>
    </xf>
    <xf numFmtId="184" fontId="87" fillId="38" borderId="103" xfId="98" applyNumberFormat="1" applyFont="1" applyFill="1" applyBorder="1" applyAlignment="1" applyProtection="1">
      <alignment horizontal="center" vertical="center"/>
      <protection locked="0"/>
    </xf>
    <xf numFmtId="0" fontId="86" fillId="36" borderId="168" xfId="98" applyFont="1" applyAlignment="1" applyProtection="1">
      <alignment horizontal="left" vertical="center"/>
      <protection locked="0"/>
    </xf>
    <xf numFmtId="0" fontId="88" fillId="36" borderId="168" xfId="98" applyFont="1" applyAlignment="1" applyProtection="1">
      <alignment vertical="center" wrapText="1"/>
      <protection locked="0"/>
    </xf>
    <xf numFmtId="0" fontId="120" fillId="36" borderId="168" xfId="102" applyFont="1" applyAlignment="1">
      <alignment horizontal="left" vertical="center"/>
    </xf>
    <xf numFmtId="0" fontId="120" fillId="36" borderId="168" xfId="102" applyFont="1" applyAlignment="1">
      <alignment horizontal="left" vertical="center" shrinkToFit="1"/>
    </xf>
    <xf numFmtId="0" fontId="107" fillId="46" borderId="56" xfId="102" applyFont="1" applyFill="1" applyBorder="1" applyAlignment="1">
      <alignment horizontal="center" vertical="center" shrinkToFit="1"/>
    </xf>
    <xf numFmtId="0" fontId="107" fillId="46" borderId="57" xfId="102" applyFont="1" applyFill="1" applyBorder="1" applyAlignment="1">
      <alignment horizontal="center" vertical="center" shrinkToFit="1"/>
    </xf>
    <xf numFmtId="0" fontId="107" fillId="46" borderId="90" xfId="102" applyFont="1" applyFill="1" applyBorder="1" applyAlignment="1">
      <alignment horizontal="center" vertical="center" shrinkToFit="1"/>
    </xf>
    <xf numFmtId="0" fontId="107" fillId="36" borderId="89" xfId="102" applyFont="1" applyBorder="1" applyAlignment="1">
      <alignment horizontal="center" vertical="center"/>
    </xf>
    <xf numFmtId="0" fontId="107" fillId="36" borderId="116" xfId="102" applyFont="1" applyBorder="1" applyAlignment="1">
      <alignment horizontal="center" vertical="center"/>
    </xf>
    <xf numFmtId="0" fontId="107" fillId="36" borderId="131" xfId="102" applyFont="1" applyBorder="1" applyAlignment="1">
      <alignment horizontal="center" vertical="center"/>
    </xf>
    <xf numFmtId="0" fontId="107" fillId="36" borderId="132" xfId="102" applyFont="1" applyBorder="1" applyAlignment="1">
      <alignment horizontal="center" vertical="center"/>
    </xf>
    <xf numFmtId="0" fontId="107" fillId="36" borderId="133" xfId="102" applyFont="1" applyBorder="1" applyAlignment="1">
      <alignment horizontal="center" vertical="center"/>
    </xf>
    <xf numFmtId="0" fontId="107" fillId="36" borderId="134" xfId="102" applyFont="1" applyBorder="1" applyAlignment="1">
      <alignment horizontal="center" vertical="center"/>
    </xf>
    <xf numFmtId="0" fontId="107" fillId="36" borderId="94" xfId="102" applyFont="1" applyBorder="1" applyAlignment="1">
      <alignment horizontal="center" vertical="center"/>
    </xf>
    <xf numFmtId="0" fontId="107" fillId="36" borderId="185" xfId="102" applyFont="1" applyBorder="1" applyAlignment="1">
      <alignment horizontal="center" vertical="center"/>
    </xf>
    <xf numFmtId="0" fontId="107" fillId="36" borderId="62" xfId="102" applyFont="1" applyBorder="1" applyAlignment="1">
      <alignment horizontal="center" vertical="center"/>
    </xf>
    <xf numFmtId="177" fontId="107" fillId="36" borderId="90" xfId="102" applyNumberFormat="1" applyFont="1" applyBorder="1" applyAlignment="1">
      <alignment horizontal="center" vertical="center"/>
    </xf>
    <xf numFmtId="177" fontId="107" fillId="36" borderId="89" xfId="102" applyNumberFormat="1" applyFont="1" applyBorder="1" applyAlignment="1">
      <alignment horizontal="center" vertical="center"/>
    </xf>
    <xf numFmtId="177" fontId="107" fillId="36" borderId="116" xfId="102" applyNumberFormat="1" applyFont="1" applyBorder="1" applyAlignment="1">
      <alignment horizontal="center" vertical="center"/>
    </xf>
    <xf numFmtId="177" fontId="107" fillId="36" borderId="105" xfId="102" applyNumberFormat="1" applyFont="1" applyBorder="1" applyAlignment="1">
      <alignment horizontal="center" vertical="center"/>
    </xf>
    <xf numFmtId="0" fontId="107" fillId="54" borderId="79" xfId="102" applyFont="1" applyFill="1" applyBorder="1" applyAlignment="1">
      <alignment horizontal="center" vertical="center"/>
    </xf>
    <xf numFmtId="0" fontId="107" fillId="54" borderId="89" xfId="102" applyFont="1" applyFill="1" applyBorder="1" applyAlignment="1">
      <alignment horizontal="center" vertical="center"/>
    </xf>
    <xf numFmtId="0" fontId="107" fillId="54" borderId="185" xfId="102" applyFont="1" applyFill="1" applyBorder="1" applyAlignment="1">
      <alignment horizontal="center" vertical="center"/>
    </xf>
    <xf numFmtId="0" fontId="107" fillId="54" borderId="62" xfId="102" applyFont="1" applyFill="1" applyBorder="1" applyAlignment="1">
      <alignment horizontal="center" vertical="center"/>
    </xf>
    <xf numFmtId="0" fontId="107" fillId="54" borderId="105" xfId="102" applyFont="1" applyFill="1" applyBorder="1" applyAlignment="1">
      <alignment horizontal="center" vertical="center"/>
    </xf>
    <xf numFmtId="0" fontId="106" fillId="51" borderId="55" xfId="102" applyFont="1" applyFill="1" applyBorder="1" applyAlignment="1">
      <alignment horizontal="center" vertical="center" wrapText="1"/>
    </xf>
    <xf numFmtId="0" fontId="106" fillId="51" borderId="59" xfId="102" applyFont="1" applyFill="1" applyBorder="1" applyAlignment="1">
      <alignment horizontal="center" vertical="center" wrapText="1"/>
    </xf>
    <xf numFmtId="0" fontId="106" fillId="51" borderId="59" xfId="102" applyFont="1" applyFill="1" applyBorder="1" applyAlignment="1">
      <alignment horizontal="center" vertical="center" shrinkToFit="1"/>
    </xf>
    <xf numFmtId="0" fontId="106" fillId="51" borderId="59" xfId="102" applyFont="1" applyFill="1" applyBorder="1" applyAlignment="1">
      <alignment horizontal="center" vertical="center"/>
    </xf>
    <xf numFmtId="0" fontId="107" fillId="36" borderId="171" xfId="102" applyFont="1" applyBorder="1" applyAlignment="1">
      <alignment horizontal="center" vertical="center"/>
    </xf>
    <xf numFmtId="0" fontId="107" fillId="36" borderId="170" xfId="102" applyFont="1" applyBorder="1" applyAlignment="1">
      <alignment horizontal="center" vertical="center"/>
    </xf>
    <xf numFmtId="177" fontId="107" fillId="36" borderId="172" xfId="102" applyNumberFormat="1" applyFont="1" applyBorder="1" applyAlignment="1">
      <alignment horizontal="center" vertical="center"/>
    </xf>
    <xf numFmtId="177" fontId="107" fillId="36" borderId="171" xfId="102" applyNumberFormat="1" applyFont="1" applyBorder="1" applyAlignment="1">
      <alignment horizontal="center" vertical="center"/>
    </xf>
    <xf numFmtId="177" fontId="107" fillId="36" borderId="170" xfId="102" applyNumberFormat="1" applyFont="1" applyBorder="1" applyAlignment="1">
      <alignment horizontal="center" vertical="center"/>
    </xf>
    <xf numFmtId="177" fontId="107" fillId="36" borderId="25" xfId="102" applyNumberFormat="1" applyFont="1" applyBorder="1" applyAlignment="1">
      <alignment horizontal="center" vertical="center"/>
    </xf>
    <xf numFmtId="0" fontId="106" fillId="51" borderId="48" xfId="102" applyFont="1" applyFill="1" applyBorder="1" applyAlignment="1">
      <alignment horizontal="center" vertical="center" wrapText="1"/>
    </xf>
    <xf numFmtId="0" fontId="106" fillId="51" borderId="169" xfId="102" applyFont="1" applyFill="1" applyBorder="1" applyAlignment="1">
      <alignment horizontal="center" vertical="center" wrapText="1"/>
    </xf>
    <xf numFmtId="0" fontId="106" fillId="51" borderId="169" xfId="102" applyFont="1" applyFill="1" applyBorder="1" applyAlignment="1">
      <alignment horizontal="center" vertical="center" shrinkToFit="1"/>
    </xf>
    <xf numFmtId="0" fontId="106" fillId="51" borderId="169" xfId="102" applyFont="1" applyFill="1" applyBorder="1" applyAlignment="1">
      <alignment horizontal="center" vertical="center"/>
    </xf>
    <xf numFmtId="0" fontId="124" fillId="51" borderId="48" xfId="102" applyFont="1" applyFill="1" applyBorder="1" applyAlignment="1">
      <alignment horizontal="center" vertical="center" wrapText="1" shrinkToFit="1"/>
    </xf>
    <xf numFmtId="0" fontId="124" fillId="51" borderId="169" xfId="102" applyFont="1" applyFill="1" applyBorder="1" applyAlignment="1">
      <alignment horizontal="center" vertical="center" wrapText="1" shrinkToFit="1"/>
    </xf>
    <xf numFmtId="0" fontId="107" fillId="36" borderId="44" xfId="102" applyFont="1" applyBorder="1" applyAlignment="1">
      <alignment horizontal="center" vertical="center" wrapText="1"/>
    </xf>
    <xf numFmtId="0" fontId="107" fillId="36" borderId="93" xfId="102" applyFont="1" applyBorder="1" applyAlignment="1">
      <alignment horizontal="center" vertical="center" wrapText="1"/>
    </xf>
    <xf numFmtId="0" fontId="107" fillId="36" borderId="1" xfId="102" applyFont="1" applyBorder="1" applyAlignment="1">
      <alignment horizontal="center" vertical="center" wrapText="1"/>
    </xf>
    <xf numFmtId="0" fontId="107" fillId="36" borderId="54" xfId="102" applyFont="1" applyBorder="1" applyAlignment="1">
      <alignment horizontal="center" vertical="center" wrapText="1"/>
    </xf>
    <xf numFmtId="0" fontId="107" fillId="36" borderId="169" xfId="102" applyFont="1" applyBorder="1" applyAlignment="1">
      <alignment horizontal="center" vertical="center" wrapText="1"/>
    </xf>
    <xf numFmtId="0" fontId="107" fillId="36" borderId="29" xfId="102" applyFont="1" applyBorder="1" applyAlignment="1">
      <alignment horizontal="center" vertical="center" wrapText="1"/>
    </xf>
    <xf numFmtId="0" fontId="118" fillId="51" borderId="48" xfId="102" applyFont="1" applyFill="1" applyBorder="1" applyAlignment="1">
      <alignment horizontal="center" vertical="center"/>
    </xf>
    <xf numFmtId="0" fontId="118" fillId="51" borderId="169" xfId="102" applyFont="1" applyFill="1" applyBorder="1" applyAlignment="1">
      <alignment horizontal="center" vertical="center"/>
    </xf>
    <xf numFmtId="0" fontId="118" fillId="51" borderId="169" xfId="102" applyFont="1" applyFill="1" applyBorder="1" applyAlignment="1">
      <alignment horizontal="left" vertical="center" wrapText="1"/>
    </xf>
    <xf numFmtId="0" fontId="120" fillId="51" borderId="169" xfId="102" applyFont="1" applyFill="1" applyBorder="1" applyAlignment="1">
      <alignment horizontal="center" vertical="center" wrapText="1"/>
    </xf>
    <xf numFmtId="0" fontId="120" fillId="51" borderId="29" xfId="102" applyFont="1" applyFill="1" applyBorder="1" applyAlignment="1">
      <alignment horizontal="center" vertical="center" wrapText="1"/>
    </xf>
    <xf numFmtId="0" fontId="121" fillId="52" borderId="48" xfId="102" applyFont="1" applyFill="1" applyBorder="1" applyAlignment="1">
      <alignment horizontal="center" vertical="center" wrapText="1"/>
    </xf>
    <xf numFmtId="0" fontId="123" fillId="52" borderId="169" xfId="102" applyFont="1" applyFill="1" applyBorder="1" applyAlignment="1">
      <alignment horizontal="center" vertical="center" wrapText="1"/>
    </xf>
    <xf numFmtId="0" fontId="123" fillId="52" borderId="21" xfId="102" applyFont="1" applyFill="1" applyBorder="1" applyAlignment="1">
      <alignment horizontal="center" vertical="center" wrapText="1"/>
    </xf>
    <xf numFmtId="0" fontId="123" fillId="52" borderId="9" xfId="102" applyFont="1" applyFill="1" applyBorder="1" applyAlignment="1">
      <alignment horizontal="center" vertical="center" wrapText="1"/>
    </xf>
    <xf numFmtId="0" fontId="123" fillId="52" borderId="1" xfId="102" applyFont="1" applyFill="1" applyBorder="1" applyAlignment="1">
      <alignment horizontal="center" vertical="center" wrapText="1"/>
    </xf>
    <xf numFmtId="0" fontId="117" fillId="48" borderId="99" xfId="102" applyFont="1" applyFill="1" applyBorder="1" applyAlignment="1">
      <alignment horizontal="center" vertical="center"/>
    </xf>
    <xf numFmtId="0" fontId="117" fillId="48" borderId="44" xfId="102" applyFont="1" applyFill="1" applyBorder="1" applyAlignment="1">
      <alignment horizontal="center" vertical="center"/>
    </xf>
    <xf numFmtId="0" fontId="117" fillId="48" borderId="93" xfId="102" applyFont="1" applyFill="1" applyBorder="1" applyAlignment="1">
      <alignment horizontal="center" vertical="center"/>
    </xf>
    <xf numFmtId="0" fontId="117" fillId="49" borderId="188" xfId="102" applyFont="1" applyFill="1" applyBorder="1" applyAlignment="1">
      <alignment horizontal="center" vertical="center" wrapText="1"/>
    </xf>
    <xf numFmtId="0" fontId="117" fillId="49" borderId="187" xfId="102" applyFont="1" applyFill="1" applyBorder="1" applyAlignment="1">
      <alignment horizontal="center" vertical="center"/>
    </xf>
    <xf numFmtId="0" fontId="117" fillId="49" borderId="98" xfId="102" applyFont="1" applyFill="1" applyBorder="1" applyAlignment="1">
      <alignment horizontal="center" vertical="center"/>
    </xf>
    <xf numFmtId="0" fontId="118" fillId="50" borderId="79" xfId="102" applyFont="1" applyFill="1" applyBorder="1" applyAlignment="1">
      <alignment horizontal="center" vertical="center"/>
    </xf>
    <xf numFmtId="0" fontId="107" fillId="50" borderId="89" xfId="102" applyFont="1" applyFill="1" applyBorder="1" applyAlignment="1">
      <alignment horizontal="center" vertical="center"/>
    </xf>
    <xf numFmtId="0" fontId="107" fillId="50" borderId="105" xfId="102" applyFont="1" applyFill="1" applyBorder="1" applyAlignment="1">
      <alignment horizontal="center" vertical="center"/>
    </xf>
    <xf numFmtId="0" fontId="107" fillId="36" borderId="45" xfId="102" applyFont="1" applyBorder="1" applyAlignment="1">
      <alignment horizontal="center" vertical="center" wrapText="1"/>
    </xf>
    <xf numFmtId="0" fontId="107" fillId="36" borderId="178" xfId="102" applyFont="1" applyBorder="1" applyAlignment="1">
      <alignment horizontal="center" vertical="center" wrapText="1"/>
    </xf>
    <xf numFmtId="0" fontId="107" fillId="36" borderId="170" xfId="102" applyFont="1" applyBorder="1" applyAlignment="1">
      <alignment horizontal="center" vertical="center" wrapText="1"/>
    </xf>
    <xf numFmtId="0" fontId="123" fillId="52" borderId="29" xfId="102" applyFont="1" applyFill="1" applyBorder="1" applyAlignment="1">
      <alignment horizontal="center" vertical="center" wrapText="1"/>
    </xf>
    <xf numFmtId="0" fontId="107" fillId="53" borderId="188" xfId="102" applyFont="1" applyFill="1" applyBorder="1" applyAlignment="1">
      <alignment horizontal="center" vertical="center"/>
    </xf>
    <xf numFmtId="0" fontId="107" fillId="53" borderId="187" xfId="102" applyFont="1" applyFill="1" applyBorder="1" applyAlignment="1">
      <alignment horizontal="center" vertical="center"/>
    </xf>
    <xf numFmtId="0" fontId="107" fillId="53" borderId="98" xfId="102" applyFont="1" applyFill="1" applyBorder="1" applyAlignment="1">
      <alignment horizontal="center" vertical="center"/>
    </xf>
    <xf numFmtId="0" fontId="115" fillId="36" borderId="168" xfId="102" applyFont="1" applyAlignment="1">
      <alignment vertical="center" wrapText="1" shrinkToFit="1"/>
    </xf>
    <xf numFmtId="0" fontId="109" fillId="36" borderId="168" xfId="102" applyFont="1" applyAlignment="1">
      <alignment horizontal="left" vertical="center" wrapText="1" shrinkToFit="1"/>
    </xf>
    <xf numFmtId="0" fontId="116" fillId="36" borderId="168" xfId="102" applyFont="1" applyAlignment="1">
      <alignment horizontal="center" vertical="center"/>
    </xf>
    <xf numFmtId="0" fontId="107" fillId="36" borderId="103" xfId="102" applyFont="1" applyBorder="1" applyAlignment="1">
      <alignment horizontal="center" vertical="center"/>
    </xf>
    <xf numFmtId="0" fontId="107" fillId="46" borderId="103" xfId="102" applyFont="1" applyFill="1" applyBorder="1" applyAlignment="1">
      <alignment horizontal="center" vertical="center"/>
    </xf>
    <xf numFmtId="0" fontId="107" fillId="47" borderId="103" xfId="102" applyFont="1" applyFill="1" applyBorder="1" applyAlignment="1">
      <alignment horizontal="center" vertical="center"/>
    </xf>
    <xf numFmtId="0" fontId="108" fillId="36" borderId="168" xfId="102" applyFont="1" applyAlignment="1">
      <alignment vertical="center" wrapText="1"/>
    </xf>
    <xf numFmtId="0" fontId="109" fillId="36" borderId="168" xfId="102" applyFont="1" applyAlignment="1">
      <alignment horizontal="left" vertical="center" wrapText="1"/>
    </xf>
    <xf numFmtId="0" fontId="108" fillId="36" borderId="168" xfId="102" applyFont="1" applyAlignment="1">
      <alignment vertical="center" wrapText="1" shrinkToFit="1"/>
    </xf>
    <xf numFmtId="0" fontId="31" fillId="0" borderId="17" xfId="0" applyFont="1" applyBorder="1" applyAlignment="1" applyProtection="1">
      <alignment horizontal="center" vertical="top" wrapText="1"/>
      <protection locked="0"/>
    </xf>
    <xf numFmtId="0" fontId="31" fillId="0" borderId="11" xfId="0" applyFont="1" applyBorder="1" applyAlignment="1" applyProtection="1">
      <alignment horizontal="center" vertical="top" wrapText="1"/>
      <protection locked="0"/>
    </xf>
    <xf numFmtId="0" fontId="31" fillId="0" borderId="10" xfId="0" applyFont="1" applyBorder="1" applyAlignment="1" applyProtection="1">
      <alignment horizontal="center" vertical="top" wrapText="1"/>
      <protection locked="0"/>
    </xf>
    <xf numFmtId="0" fontId="31" fillId="0" borderId="14" xfId="0" applyFont="1" applyBorder="1" applyAlignment="1" applyProtection="1">
      <alignment horizontal="center" vertical="top" wrapText="1"/>
      <protection locked="0"/>
    </xf>
    <xf numFmtId="0" fontId="31" fillId="0" borderId="13" xfId="0" applyFont="1" applyBorder="1" applyAlignment="1" applyProtection="1">
      <alignment horizontal="center" vertical="top" wrapText="1"/>
      <protection locked="0"/>
    </xf>
    <xf numFmtId="0" fontId="31" fillId="0" borderId="15" xfId="0" applyFont="1" applyBorder="1" applyAlignment="1" applyProtection="1">
      <alignment horizontal="center" vertical="top" wrapText="1"/>
      <protection locked="0"/>
    </xf>
    <xf numFmtId="0" fontId="33" fillId="0" borderId="95" xfId="0" applyFont="1" applyBorder="1" applyAlignment="1" applyProtection="1">
      <alignment horizontal="center" vertical="top" shrinkToFit="1"/>
      <protection locked="0"/>
    </xf>
    <xf numFmtId="0" fontId="33" fillId="0" borderId="154" xfId="0" applyFont="1" applyBorder="1" applyAlignment="1" applyProtection="1">
      <alignment horizontal="center" vertical="top" shrinkToFit="1"/>
      <protection locked="0"/>
    </xf>
    <xf numFmtId="0" fontId="33" fillId="0" borderId="96" xfId="0" applyFont="1" applyBorder="1" applyAlignment="1" applyProtection="1">
      <alignment horizontal="center" vertical="top" shrinkToFit="1"/>
      <protection locked="0"/>
    </xf>
    <xf numFmtId="179" fontId="29" fillId="0" borderId="95" xfId="0" applyNumberFormat="1" applyFont="1" applyBorder="1" applyAlignment="1" applyProtection="1">
      <alignment horizontal="center" vertical="top" shrinkToFit="1"/>
      <protection locked="0"/>
    </xf>
    <xf numFmtId="179" fontId="29" fillId="0" borderId="154" xfId="0" applyNumberFormat="1" applyFont="1" applyBorder="1" applyAlignment="1" applyProtection="1">
      <alignment horizontal="center" vertical="top" shrinkToFit="1"/>
      <protection locked="0"/>
    </xf>
    <xf numFmtId="179" fontId="29" fillId="0" borderId="96" xfId="0" applyNumberFormat="1" applyFont="1" applyBorder="1" applyAlignment="1" applyProtection="1">
      <alignment horizontal="center" vertical="top" shrinkToFit="1"/>
      <protection locked="0"/>
    </xf>
    <xf numFmtId="0" fontId="33" fillId="0" borderId="17" xfId="0" applyFont="1" applyBorder="1" applyAlignment="1" applyProtection="1">
      <alignment horizontal="center" vertical="top" shrinkToFit="1"/>
      <protection locked="0"/>
    </xf>
    <xf numFmtId="0" fontId="33" fillId="0" borderId="11" xfId="0" applyFont="1" applyBorder="1" applyAlignment="1" applyProtection="1">
      <alignment horizontal="center" vertical="top" shrinkToFit="1"/>
      <protection locked="0"/>
    </xf>
    <xf numFmtId="0" fontId="33" fillId="0" borderId="10" xfId="0" applyFont="1" applyBorder="1" applyAlignment="1" applyProtection="1">
      <alignment horizontal="center" vertical="top" shrinkToFit="1"/>
      <protection locked="0"/>
    </xf>
    <xf numFmtId="0" fontId="29" fillId="0" borderId="17" xfId="0" applyFont="1" applyBorder="1" applyAlignment="1" applyProtection="1">
      <alignment horizontal="center" vertical="top" shrinkToFit="1"/>
      <protection locked="0"/>
    </xf>
    <xf numFmtId="0" fontId="29" fillId="0" borderId="11" xfId="0" applyFont="1" applyBorder="1" applyAlignment="1" applyProtection="1">
      <alignment horizontal="center" vertical="top" shrinkToFit="1"/>
      <protection locked="0"/>
    </xf>
    <xf numFmtId="0" fontId="29" fillId="0" borderId="10" xfId="0" applyFont="1" applyBorder="1" applyAlignment="1" applyProtection="1">
      <alignment horizontal="center" vertical="top" shrinkToFit="1"/>
      <protection locked="0"/>
    </xf>
    <xf numFmtId="0" fontId="29" fillId="0" borderId="180" xfId="0" applyFont="1" applyBorder="1" applyAlignment="1" applyProtection="1">
      <alignment horizontal="center" vertical="top" shrinkToFit="1"/>
      <protection locked="0"/>
    </xf>
    <xf numFmtId="0" fontId="29" fillId="0" borderId="174" xfId="0" applyFont="1" applyBorder="1" applyAlignment="1" applyProtection="1">
      <alignment horizontal="center" vertical="top" shrinkToFit="1"/>
      <protection locked="0"/>
    </xf>
    <xf numFmtId="0" fontId="29" fillId="0" borderId="173" xfId="0" applyFont="1" applyBorder="1" applyAlignment="1" applyProtection="1">
      <alignment horizontal="center" vertical="top" shrinkToFit="1"/>
      <protection locked="0"/>
    </xf>
    <xf numFmtId="0" fontId="32" fillId="0" borderId="168" xfId="0" applyFont="1" applyBorder="1" applyAlignment="1" applyProtection="1">
      <alignment horizontal="left" vertical="top" wrapText="1"/>
      <protection locked="0"/>
    </xf>
    <xf numFmtId="0" fontId="32" fillId="0" borderId="175" xfId="0" applyFont="1" applyBorder="1" applyAlignment="1" applyProtection="1">
      <alignment horizontal="left" vertical="top" wrapText="1"/>
      <protection locked="0"/>
    </xf>
    <xf numFmtId="0" fontId="31" fillId="0" borderId="0" xfId="0" applyFont="1" applyAlignment="1" applyProtection="1">
      <alignment horizontal="left" vertical="top" wrapText="1"/>
      <protection locked="0"/>
    </xf>
    <xf numFmtId="0" fontId="33" fillId="0" borderId="112" xfId="0" applyFont="1" applyBorder="1" applyAlignment="1" applyProtection="1">
      <alignment horizontal="center" vertical="top" shrinkToFit="1"/>
      <protection locked="0"/>
    </xf>
    <xf numFmtId="0" fontId="33" fillId="0" borderId="189" xfId="0" applyFont="1" applyBorder="1" applyAlignment="1" applyProtection="1">
      <alignment horizontal="center" vertical="top" shrinkToFit="1"/>
      <protection locked="0"/>
    </xf>
    <xf numFmtId="0" fontId="33" fillId="0" borderId="113" xfId="0" applyFont="1" applyBorder="1" applyAlignment="1" applyProtection="1">
      <alignment horizontal="center" vertical="top" shrinkToFit="1"/>
      <protection locked="0"/>
    </xf>
    <xf numFmtId="0" fontId="29" fillId="0" borderId="112" xfId="0" applyFont="1" applyBorder="1" applyAlignment="1" applyProtection="1">
      <alignment horizontal="center" vertical="top" shrinkToFit="1"/>
      <protection locked="0"/>
    </xf>
    <xf numFmtId="0" fontId="29" fillId="0" borderId="189" xfId="0" applyFont="1" applyBorder="1" applyAlignment="1" applyProtection="1">
      <alignment horizontal="center" vertical="top" shrinkToFit="1"/>
      <protection locked="0"/>
    </xf>
    <xf numFmtId="0" fontId="29" fillId="0" borderId="113" xfId="0" applyFont="1" applyBorder="1" applyAlignment="1" applyProtection="1">
      <alignment horizontal="center" vertical="top" shrinkToFit="1"/>
      <protection locked="0"/>
    </xf>
    <xf numFmtId="0" fontId="33" fillId="0" borderId="14" xfId="0" applyFont="1" applyBorder="1" applyAlignment="1" applyProtection="1">
      <alignment horizontal="center" vertical="top" shrinkToFit="1"/>
      <protection locked="0"/>
    </xf>
    <xf numFmtId="0" fontId="33" fillId="0" borderId="13" xfId="0" applyFont="1" applyBorder="1" applyAlignment="1" applyProtection="1">
      <alignment horizontal="center" vertical="top" shrinkToFit="1"/>
      <protection locked="0"/>
    </xf>
    <xf numFmtId="0" fontId="33" fillId="0" borderId="15" xfId="0" applyFont="1" applyBorder="1" applyAlignment="1" applyProtection="1">
      <alignment horizontal="center" vertical="top" shrinkToFit="1"/>
      <protection locked="0"/>
    </xf>
    <xf numFmtId="179" fontId="29" fillId="0" borderId="14" xfId="0" applyNumberFormat="1" applyFont="1" applyBorder="1" applyAlignment="1" applyProtection="1">
      <alignment horizontal="center" vertical="top" shrinkToFit="1"/>
      <protection locked="0"/>
    </xf>
    <xf numFmtId="179" fontId="29" fillId="0" borderId="13" xfId="0" applyNumberFormat="1" applyFont="1" applyBorder="1" applyAlignment="1" applyProtection="1">
      <alignment horizontal="center" vertical="top" shrinkToFit="1"/>
      <protection locked="0"/>
    </xf>
    <xf numFmtId="179" fontId="29" fillId="0" borderId="15" xfId="0" applyNumberFormat="1" applyFont="1" applyBorder="1" applyAlignment="1" applyProtection="1">
      <alignment horizontal="center" vertical="top" shrinkToFit="1"/>
      <protection locked="0"/>
    </xf>
    <xf numFmtId="0" fontId="33" fillId="0" borderId="17" xfId="0" applyFont="1" applyBorder="1" applyAlignment="1">
      <alignment horizontal="center" vertical="top" shrinkToFit="1"/>
    </xf>
    <xf numFmtId="0" fontId="33" fillId="0" borderId="11" xfId="0" applyFont="1" applyBorder="1" applyAlignment="1">
      <alignment horizontal="center" vertical="top" shrinkToFit="1"/>
    </xf>
    <xf numFmtId="0" fontId="33" fillId="0" borderId="10" xfId="0" applyFont="1" applyBorder="1" applyAlignment="1">
      <alignment horizontal="center" vertical="top" shrinkToFit="1"/>
    </xf>
    <xf numFmtId="0" fontId="31" fillId="0" borderId="17" xfId="0" applyFont="1" applyBorder="1" applyAlignment="1">
      <alignment horizontal="center" vertical="top"/>
    </xf>
    <xf numFmtId="0" fontId="31" fillId="0" borderId="11" xfId="0" applyFont="1" applyBorder="1" applyAlignment="1">
      <alignment horizontal="center" vertical="top"/>
    </xf>
    <xf numFmtId="0" fontId="31" fillId="0" borderId="10" xfId="0" applyFont="1" applyBorder="1" applyAlignment="1">
      <alignment horizontal="center" vertical="top"/>
    </xf>
    <xf numFmtId="0" fontId="31" fillId="0" borderId="14" xfId="0" applyFont="1" applyBorder="1" applyAlignment="1">
      <alignment horizontal="center" vertical="top"/>
    </xf>
    <xf numFmtId="0" fontId="31" fillId="0" borderId="13" xfId="0" applyFont="1" applyBorder="1" applyAlignment="1">
      <alignment horizontal="center" vertical="top"/>
    </xf>
    <xf numFmtId="0" fontId="31" fillId="0" borderId="15" xfId="0" applyFont="1" applyBorder="1" applyAlignment="1">
      <alignment horizontal="center" vertical="top"/>
    </xf>
    <xf numFmtId="0" fontId="33" fillId="0" borderId="95" xfId="0" applyFont="1" applyBorder="1" applyAlignment="1">
      <alignment horizontal="center" vertical="top" shrinkToFit="1"/>
    </xf>
    <xf numFmtId="0" fontId="33" fillId="0" borderId="154" xfId="0" applyFont="1" applyBorder="1" applyAlignment="1">
      <alignment horizontal="center" vertical="top" shrinkToFit="1"/>
    </xf>
    <xf numFmtId="0" fontId="33" fillId="0" borderId="96" xfId="0" applyFont="1" applyBorder="1" applyAlignment="1">
      <alignment horizontal="center" vertical="top" shrinkToFit="1"/>
    </xf>
    <xf numFmtId="179" fontId="29" fillId="0" borderId="95" xfId="0" applyNumberFormat="1" applyFont="1" applyBorder="1" applyAlignment="1">
      <alignment horizontal="center" vertical="top" shrinkToFit="1"/>
    </xf>
    <xf numFmtId="179" fontId="29" fillId="0" borderId="154" xfId="0" applyNumberFormat="1" applyFont="1" applyBorder="1" applyAlignment="1">
      <alignment horizontal="center" vertical="top" shrinkToFit="1"/>
    </xf>
    <xf numFmtId="179" fontId="29" fillId="0" borderId="96" xfId="0" applyNumberFormat="1" applyFont="1" applyBorder="1" applyAlignment="1">
      <alignment horizontal="center" vertical="top" shrinkToFit="1"/>
    </xf>
    <xf numFmtId="0" fontId="32" fillId="0" borderId="176" xfId="0" applyFont="1" applyBorder="1" applyAlignment="1" applyProtection="1">
      <alignment horizontal="left" vertical="top" wrapText="1"/>
      <protection locked="0"/>
    </xf>
    <xf numFmtId="0" fontId="32" fillId="0" borderId="178" xfId="0" applyFont="1" applyBorder="1" applyAlignment="1" applyProtection="1">
      <alignment horizontal="left" vertical="top" wrapText="1"/>
      <protection locked="0"/>
    </xf>
    <xf numFmtId="0" fontId="32" fillId="0" borderId="0" xfId="0" applyFont="1" applyAlignment="1" applyProtection="1">
      <alignment horizontal="left" vertical="top" wrapText="1"/>
      <protection locked="0"/>
    </xf>
    <xf numFmtId="0" fontId="32" fillId="0" borderId="12" xfId="0" applyFont="1" applyBorder="1" applyAlignment="1" applyProtection="1">
      <alignment horizontal="left" vertical="top" wrapText="1"/>
      <protection locked="0"/>
    </xf>
    <xf numFmtId="0" fontId="29" fillId="0" borderId="17" xfId="0" applyFont="1" applyBorder="1" applyAlignment="1">
      <alignment horizontal="center" vertical="top" shrinkToFit="1"/>
    </xf>
    <xf numFmtId="0" fontId="29" fillId="0" borderId="11" xfId="0" applyFont="1" applyBorder="1" applyAlignment="1">
      <alignment horizontal="center" vertical="top" shrinkToFit="1"/>
    </xf>
    <xf numFmtId="0" fontId="29" fillId="0" borderId="10" xfId="0" applyFont="1" applyBorder="1" applyAlignment="1">
      <alignment horizontal="center" vertical="top" shrinkToFit="1"/>
    </xf>
    <xf numFmtId="0" fontId="31" fillId="0" borderId="17" xfId="0" applyFont="1" applyBorder="1" applyAlignment="1">
      <alignment horizontal="center" vertical="top" wrapText="1"/>
    </xf>
    <xf numFmtId="0" fontId="31" fillId="0" borderId="11" xfId="0" applyFont="1" applyBorder="1" applyAlignment="1">
      <alignment horizontal="center" vertical="top" wrapText="1"/>
    </xf>
    <xf numFmtId="0" fontId="31" fillId="0" borderId="10" xfId="0" applyFont="1" applyBorder="1" applyAlignment="1">
      <alignment horizontal="center" vertical="top" wrapText="1"/>
    </xf>
    <xf numFmtId="0" fontId="31" fillId="0" borderId="14" xfId="0" applyFont="1" applyBorder="1" applyAlignment="1">
      <alignment horizontal="center" vertical="top" wrapText="1"/>
    </xf>
    <xf numFmtId="0" fontId="31" fillId="0" borderId="13" xfId="0" applyFont="1" applyBorder="1" applyAlignment="1">
      <alignment horizontal="center" vertical="top" wrapText="1"/>
    </xf>
    <xf numFmtId="0" fontId="31" fillId="0" borderId="15" xfId="0" applyFont="1" applyBorder="1" applyAlignment="1">
      <alignment horizontal="center" vertical="top" wrapText="1"/>
    </xf>
    <xf numFmtId="0" fontId="29" fillId="0" borderId="13" xfId="0" applyFont="1" applyBorder="1" applyAlignment="1">
      <alignment horizontal="center" vertical="top" shrinkToFit="1"/>
    </xf>
    <xf numFmtId="0" fontId="29" fillId="0" borderId="8" xfId="0" applyFont="1" applyBorder="1" applyAlignment="1" applyProtection="1">
      <alignment horizontal="center" vertical="top"/>
      <protection locked="0"/>
    </xf>
    <xf numFmtId="0" fontId="29" fillId="0" borderId="7" xfId="0" applyFont="1" applyBorder="1" applyAlignment="1" applyProtection="1">
      <alignment horizontal="center" vertical="top"/>
      <protection locked="0"/>
    </xf>
    <xf numFmtId="0" fontId="29" fillId="0" borderId="6" xfId="0" applyFont="1" applyBorder="1" applyAlignment="1" applyProtection="1">
      <alignment horizontal="center" vertical="top"/>
      <protection locked="0"/>
    </xf>
    <xf numFmtId="0" fontId="29" fillId="0" borderId="17" xfId="0" applyFont="1" applyBorder="1" applyAlignment="1" applyProtection="1">
      <alignment horizontal="center" vertical="top"/>
      <protection locked="0"/>
    </xf>
    <xf numFmtId="0" fontId="29" fillId="0" borderId="11" xfId="0" applyFont="1" applyBorder="1" applyAlignment="1" applyProtection="1">
      <alignment horizontal="center" vertical="top"/>
      <protection locked="0"/>
    </xf>
    <xf numFmtId="0" fontId="29" fillId="0" borderId="10" xfId="0" applyFont="1" applyBorder="1" applyAlignment="1" applyProtection="1">
      <alignment horizontal="center" vertical="top"/>
      <protection locked="0"/>
    </xf>
    <xf numFmtId="0" fontId="29" fillId="0" borderId="17" xfId="0" applyFont="1" applyBorder="1" applyAlignment="1" applyProtection="1">
      <alignment horizontal="center" vertical="center"/>
      <protection locked="0"/>
    </xf>
    <xf numFmtId="0" fontId="29" fillId="0" borderId="11" xfId="0" applyFont="1" applyBorder="1" applyAlignment="1" applyProtection="1">
      <alignment horizontal="center" vertical="center"/>
      <protection locked="0"/>
    </xf>
    <xf numFmtId="0" fontId="29" fillId="0" borderId="10" xfId="0" applyFont="1" applyBorder="1" applyAlignment="1" applyProtection="1">
      <alignment horizontal="center" vertical="center"/>
      <protection locked="0"/>
    </xf>
    <xf numFmtId="0" fontId="29" fillId="0" borderId="14" xfId="0" applyFont="1" applyBorder="1" applyAlignment="1" applyProtection="1">
      <alignment horizontal="center" vertical="center"/>
      <protection locked="0"/>
    </xf>
    <xf numFmtId="0" fontId="29" fillId="0" borderId="13" xfId="0" applyFont="1" applyBorder="1" applyAlignment="1" applyProtection="1">
      <alignment horizontal="center" vertical="center"/>
      <protection locked="0"/>
    </xf>
    <xf numFmtId="0" fontId="29" fillId="0" borderId="15" xfId="0" applyFont="1" applyBorder="1" applyAlignment="1" applyProtection="1">
      <alignment horizontal="center" vertical="center"/>
      <protection locked="0"/>
    </xf>
    <xf numFmtId="0" fontId="29" fillId="0" borderId="14" xfId="0" applyFont="1" applyBorder="1" applyAlignment="1" applyProtection="1">
      <alignment horizontal="center" vertical="top"/>
      <protection locked="0"/>
    </xf>
    <xf numFmtId="0" fontId="29" fillId="0" borderId="13" xfId="0" applyFont="1" applyBorder="1" applyAlignment="1" applyProtection="1">
      <alignment horizontal="center" vertical="top"/>
      <protection locked="0"/>
    </xf>
    <xf numFmtId="0" fontId="29" fillId="0" borderId="15" xfId="0" applyFont="1" applyBorder="1" applyAlignment="1" applyProtection="1">
      <alignment horizontal="center" vertical="top"/>
      <protection locked="0"/>
    </xf>
    <xf numFmtId="0" fontId="32" fillId="0" borderId="168" xfId="0" applyFont="1" applyBorder="1" applyAlignment="1" applyProtection="1">
      <alignment horizontal="left" vertical="top"/>
      <protection locked="0"/>
    </xf>
    <xf numFmtId="0" fontId="32" fillId="0" borderId="175" xfId="0" applyFont="1" applyBorder="1" applyAlignment="1" applyProtection="1">
      <alignment horizontal="left" vertical="top"/>
      <protection locked="0"/>
    </xf>
    <xf numFmtId="0" fontId="31" fillId="0" borderId="174" xfId="0" applyFont="1" applyBorder="1" applyAlignment="1" applyProtection="1">
      <alignment horizontal="right" vertical="top" wrapText="1"/>
      <protection locked="0"/>
    </xf>
    <xf numFmtId="49" fontId="29" fillId="0" borderId="0" xfId="0" applyNumberFormat="1" applyFont="1" applyAlignment="1" applyProtection="1">
      <alignment horizontal="center" vertical="top"/>
      <protection locked="0"/>
    </xf>
    <xf numFmtId="0" fontId="73" fillId="0" borderId="0" xfId="0" applyFont="1" applyAlignment="1" applyProtection="1">
      <alignment horizontal="center" vertical="top"/>
      <protection locked="0"/>
    </xf>
    <xf numFmtId="0" fontId="29" fillId="0" borderId="0" xfId="0" applyFont="1" applyAlignment="1" applyProtection="1">
      <alignment horizontal="center" vertical="top"/>
      <protection locked="0"/>
    </xf>
    <xf numFmtId="0" fontId="29" fillId="0" borderId="0" xfId="0" applyFont="1" applyAlignment="1">
      <alignment horizontal="left" vertical="top" shrinkToFit="1"/>
    </xf>
    <xf numFmtId="0" fontId="29" fillId="0" borderId="0" xfId="0" applyFont="1" applyAlignment="1">
      <alignment horizontal="left" vertical="top"/>
    </xf>
    <xf numFmtId="49" fontId="31" fillId="0" borderId="16" xfId="0" applyNumberFormat="1" applyFont="1" applyBorder="1" applyAlignment="1" applyProtection="1">
      <alignment vertical="center" textRotation="255" shrinkToFit="1"/>
      <protection locked="0"/>
    </xf>
    <xf numFmtId="0" fontId="29" fillId="0" borderId="0" xfId="0" applyFont="1" applyAlignment="1" applyProtection="1">
      <alignment horizontal="left" vertical="center"/>
      <protection locked="0"/>
    </xf>
    <xf numFmtId="0" fontId="29" fillId="0" borderId="0" xfId="0" applyFont="1" applyProtection="1">
      <alignment vertical="center"/>
      <protection locked="0"/>
    </xf>
    <xf numFmtId="182" fontId="29" fillId="29" borderId="168" xfId="0" applyNumberFormat="1" applyFont="1" applyFill="1" applyBorder="1" applyAlignment="1" applyProtection="1">
      <alignment horizontal="center" vertical="top"/>
      <protection locked="0"/>
    </xf>
    <xf numFmtId="0" fontId="29" fillId="0" borderId="11" xfId="0" applyFont="1" applyBorder="1" applyAlignment="1" applyProtection="1">
      <alignment horizontal="left" vertical="top" wrapText="1"/>
      <protection locked="0"/>
    </xf>
    <xf numFmtId="0" fontId="29" fillId="0" borderId="10" xfId="0" applyFont="1" applyBorder="1" applyAlignment="1" applyProtection="1">
      <alignment horizontal="left" vertical="top" wrapText="1"/>
      <protection locked="0"/>
    </xf>
    <xf numFmtId="0" fontId="33" fillId="0" borderId="46" xfId="85" applyFont="1" applyBorder="1" applyAlignment="1" applyProtection="1">
      <alignment horizontal="center" vertical="center"/>
      <protection locked="0"/>
    </xf>
    <xf numFmtId="0" fontId="33" fillId="0" borderId="38" xfId="85" applyFont="1" applyBorder="1" applyAlignment="1" applyProtection="1">
      <alignment horizontal="center" vertical="center"/>
      <protection locked="0"/>
    </xf>
    <xf numFmtId="0" fontId="33" fillId="0" borderId="100" xfId="85" applyFont="1" applyBorder="1" applyAlignment="1" applyProtection="1">
      <alignment horizontal="center" vertical="center"/>
      <protection locked="0"/>
    </xf>
    <xf numFmtId="0" fontId="33" fillId="0" borderId="84" xfId="85" applyFont="1" applyBorder="1" applyAlignment="1" applyProtection="1">
      <alignment horizontal="distributed" vertical="center" shrinkToFit="1"/>
      <protection locked="0"/>
    </xf>
    <xf numFmtId="0" fontId="33" fillId="0" borderId="45" xfId="85" applyFont="1" applyBorder="1" applyAlignment="1" applyProtection="1">
      <alignment horizontal="distributed" vertical="center" shrinkToFit="1"/>
      <protection locked="0"/>
    </xf>
    <xf numFmtId="0" fontId="33" fillId="0" borderId="8" xfId="85" applyFont="1" applyBorder="1" applyAlignment="1" applyProtection="1">
      <alignment horizontal="center" vertical="center" shrinkToFit="1"/>
      <protection locked="0"/>
    </xf>
    <xf numFmtId="0" fontId="33" fillId="0" borderId="7" xfId="85" applyFont="1" applyBorder="1" applyAlignment="1" applyProtection="1">
      <alignment horizontal="center" vertical="center" shrinkToFit="1"/>
      <protection locked="0"/>
    </xf>
    <xf numFmtId="0" fontId="33" fillId="0" borderId="25" xfId="85" applyFont="1" applyBorder="1" applyAlignment="1" applyProtection="1">
      <alignment horizontal="center" vertical="center" shrinkToFit="1"/>
      <protection locked="0"/>
    </xf>
    <xf numFmtId="0" fontId="33" fillId="0" borderId="8" xfId="85" applyFont="1" applyBorder="1" applyAlignment="1" applyProtection="1">
      <alignment horizontal="distributed" vertical="center" shrinkToFit="1"/>
      <protection locked="0"/>
    </xf>
    <xf numFmtId="0" fontId="33" fillId="0" borderId="6" xfId="85" applyFont="1" applyBorder="1" applyAlignment="1" applyProtection="1">
      <alignment horizontal="distributed" vertical="center" shrinkToFit="1"/>
      <protection locked="0"/>
    </xf>
    <xf numFmtId="0" fontId="33" fillId="0" borderId="180" xfId="85" applyFont="1" applyBorder="1" applyAlignment="1" applyProtection="1">
      <alignment horizontal="distributed" vertical="center" shrinkToFit="1"/>
      <protection locked="0"/>
    </xf>
    <xf numFmtId="0" fontId="33" fillId="0" borderId="173" xfId="85" applyFont="1" applyBorder="1" applyAlignment="1" applyProtection="1">
      <alignment horizontal="distributed" vertical="center" shrinkToFit="1"/>
      <protection locked="0"/>
    </xf>
    <xf numFmtId="0" fontId="33" fillId="0" borderId="86" xfId="85" applyFont="1" applyBorder="1" applyAlignment="1" applyProtection="1">
      <alignment horizontal="center" vertical="center" shrinkToFit="1"/>
      <protection locked="0"/>
    </xf>
    <xf numFmtId="0" fontId="33" fillId="0" borderId="111" xfId="85" applyFont="1" applyBorder="1" applyAlignment="1" applyProtection="1">
      <alignment horizontal="center" vertical="center" shrinkToFit="1"/>
      <protection locked="0"/>
    </xf>
    <xf numFmtId="0" fontId="33" fillId="0" borderId="118" xfId="85" applyFont="1" applyBorder="1" applyAlignment="1" applyProtection="1">
      <alignment horizontal="center" vertical="center"/>
      <protection locked="0"/>
    </xf>
    <xf numFmtId="0" fontId="33" fillId="0" borderId="28" xfId="85" applyFont="1" applyBorder="1" applyAlignment="1" applyProtection="1">
      <alignment horizontal="center" vertical="center"/>
      <protection locked="0"/>
    </xf>
    <xf numFmtId="0" fontId="33" fillId="0" borderId="94" xfId="85" applyFont="1" applyBorder="1" applyAlignment="1" applyProtection="1">
      <alignment horizontal="center" vertical="center"/>
      <protection locked="0"/>
    </xf>
    <xf numFmtId="0" fontId="33" fillId="0" borderId="17" xfId="85" applyFont="1" applyBorder="1" applyAlignment="1" applyProtection="1">
      <alignment horizontal="distributed" vertical="center" shrinkToFit="1"/>
      <protection locked="0"/>
    </xf>
    <xf numFmtId="0" fontId="33" fillId="0" borderId="10" xfId="85" applyFont="1" applyBorder="1" applyAlignment="1" applyProtection="1">
      <alignment horizontal="distributed" vertical="center" shrinkToFit="1"/>
      <protection locked="0"/>
    </xf>
    <xf numFmtId="0" fontId="33" fillId="0" borderId="13" xfId="85" applyFont="1" applyBorder="1" applyAlignment="1">
      <alignment shrinkToFit="1"/>
    </xf>
    <xf numFmtId="0" fontId="29" fillId="0" borderId="7" xfId="85" applyFont="1" applyBorder="1" applyAlignment="1">
      <alignment wrapText="1"/>
    </xf>
    <xf numFmtId="0" fontId="33" fillId="0" borderId="84" xfId="85" applyFont="1" applyBorder="1" applyAlignment="1">
      <alignment horizontal="center" vertical="center" shrinkToFit="1"/>
    </xf>
    <xf numFmtId="0" fontId="33" fillId="0" borderId="83" xfId="85" applyFont="1" applyBorder="1" applyAlignment="1">
      <alignment horizontal="center" vertical="center" shrinkToFit="1"/>
    </xf>
    <xf numFmtId="0" fontId="33" fillId="0" borderId="98" xfId="85" applyFont="1" applyBorder="1" applyAlignment="1">
      <alignment horizontal="center" vertical="center" shrinkToFit="1"/>
    </xf>
    <xf numFmtId="0" fontId="33" fillId="0" borderId="8" xfId="85" applyFont="1" applyBorder="1" applyAlignment="1" applyProtection="1">
      <alignment horizontal="center" vertical="center"/>
      <protection locked="0"/>
    </xf>
    <xf numFmtId="0" fontId="33" fillId="0" borderId="7" xfId="85" applyFont="1" applyBorder="1" applyAlignment="1" applyProtection="1">
      <alignment horizontal="center" vertical="center"/>
      <protection locked="0"/>
    </xf>
    <xf numFmtId="0" fontId="33" fillId="0" borderId="25" xfId="85" applyFont="1" applyBorder="1" applyAlignment="1" applyProtection="1">
      <alignment horizontal="center" vertical="center"/>
      <protection locked="0"/>
    </xf>
    <xf numFmtId="0" fontId="33" fillId="0" borderId="17" xfId="85" applyFont="1" applyBorder="1" applyAlignment="1" applyProtection="1">
      <alignment horizontal="center" vertical="center" shrinkToFit="1"/>
      <protection locked="0"/>
    </xf>
    <xf numFmtId="0" fontId="33" fillId="0" borderId="10" xfId="85" applyFont="1" applyBorder="1" applyAlignment="1" applyProtection="1">
      <alignment horizontal="center" vertical="center" shrinkToFit="1"/>
      <protection locked="0"/>
    </xf>
    <xf numFmtId="0" fontId="33" fillId="0" borderId="17" xfId="85" applyFont="1" applyBorder="1" applyAlignment="1">
      <alignment horizontal="center" vertical="center" shrinkToFit="1"/>
    </xf>
    <xf numFmtId="0" fontId="33" fillId="0" borderId="11" xfId="85" applyFont="1" applyBorder="1" applyAlignment="1">
      <alignment horizontal="center" vertical="center" shrinkToFit="1"/>
    </xf>
    <xf numFmtId="0" fontId="33" fillId="0" borderId="30" xfId="85" applyFont="1" applyBorder="1" applyAlignment="1">
      <alignment horizontal="center" vertical="center" shrinkToFit="1"/>
    </xf>
    <xf numFmtId="0" fontId="44" fillId="0" borderId="0" xfId="78" applyFont="1" applyAlignment="1" applyProtection="1">
      <alignment horizontal="right" vertical="center"/>
      <protection locked="0"/>
    </xf>
    <xf numFmtId="0" fontId="32" fillId="0" borderId="13" xfId="78" applyFont="1" applyBorder="1" applyAlignment="1" applyProtection="1">
      <alignment horizontal="left" vertical="center" wrapText="1"/>
      <protection locked="0"/>
    </xf>
    <xf numFmtId="0" fontId="32" fillId="0" borderId="32" xfId="78" applyFont="1" applyBorder="1" applyAlignment="1" applyProtection="1">
      <alignment horizontal="left" vertical="center" wrapText="1"/>
      <protection locked="0"/>
    </xf>
    <xf numFmtId="0" fontId="32" fillId="0" borderId="87" xfId="78" applyFont="1" applyBorder="1" applyAlignment="1" applyProtection="1">
      <alignment vertical="center" shrinkToFit="1"/>
      <protection locked="0"/>
    </xf>
    <xf numFmtId="0" fontId="32" fillId="0" borderId="14" xfId="78" applyFont="1" applyBorder="1" applyAlignment="1" applyProtection="1">
      <alignment horizontal="right" vertical="center"/>
      <protection locked="0"/>
    </xf>
    <xf numFmtId="0" fontId="32" fillId="0" borderId="13" xfId="78" applyFont="1" applyBorder="1" applyAlignment="1" applyProtection="1">
      <alignment horizontal="right" vertical="center"/>
      <protection locked="0"/>
    </xf>
    <xf numFmtId="0" fontId="32" fillId="0" borderId="32" xfId="78" applyFont="1" applyBorder="1" applyAlignment="1" applyProtection="1">
      <alignment horizontal="right" vertical="center"/>
      <protection locked="0"/>
    </xf>
    <xf numFmtId="0" fontId="32" fillId="0" borderId="52" xfId="78" applyFont="1" applyBorder="1" applyAlignment="1" applyProtection="1">
      <alignment horizontal="right" vertical="center" wrapText="1"/>
      <protection locked="0"/>
    </xf>
    <xf numFmtId="0" fontId="32" fillId="0" borderId="52" xfId="78" applyFont="1" applyBorder="1" applyAlignment="1" applyProtection="1">
      <alignment horizontal="right" vertical="center"/>
      <protection locked="0"/>
    </xf>
    <xf numFmtId="0" fontId="32" fillId="0" borderId="174" xfId="78" applyFont="1" applyBorder="1" applyAlignment="1" applyProtection="1">
      <alignment horizontal="center" vertical="center"/>
      <protection locked="0"/>
    </xf>
    <xf numFmtId="0" fontId="32" fillId="0" borderId="176" xfId="78" applyFont="1" applyBorder="1" applyAlignment="1" applyProtection="1">
      <alignment horizontal="center" vertical="center"/>
      <protection locked="0"/>
    </xf>
    <xf numFmtId="0" fontId="32" fillId="0" borderId="180" xfId="78" applyFont="1" applyBorder="1" applyAlignment="1" applyProtection="1">
      <alignment horizontal="center" vertical="center"/>
      <protection locked="0"/>
    </xf>
    <xf numFmtId="0" fontId="32" fillId="0" borderId="177" xfId="78" applyFont="1" applyBorder="1" applyAlignment="1" applyProtection="1">
      <alignment horizontal="center" vertical="center"/>
      <protection locked="0"/>
    </xf>
    <xf numFmtId="0" fontId="72" fillId="0" borderId="0" xfId="78" applyFont="1" applyAlignment="1" applyProtection="1">
      <alignment horizontal="center" vertical="center"/>
      <protection locked="0"/>
    </xf>
    <xf numFmtId="0" fontId="32" fillId="0" borderId="0" xfId="78" applyFont="1" applyAlignment="1" applyProtection="1">
      <alignment horizontal="right" vertical="center"/>
      <protection locked="0"/>
    </xf>
    <xf numFmtId="0" fontId="32" fillId="0" borderId="46" xfId="78" applyFont="1" applyBorder="1" applyAlignment="1" applyProtection="1">
      <alignment horizontal="center" vertical="center"/>
      <protection locked="0"/>
    </xf>
    <xf numFmtId="0" fontId="32" fillId="0" borderId="38" xfId="78" applyFont="1" applyBorder="1" applyAlignment="1" applyProtection="1">
      <alignment horizontal="center" vertical="center"/>
      <protection locked="0"/>
    </xf>
    <xf numFmtId="0" fontId="32" fillId="0" borderId="100" xfId="78" applyFont="1" applyBorder="1" applyAlignment="1" applyProtection="1">
      <alignment horizontal="center" vertical="center"/>
      <protection locked="0"/>
    </xf>
    <xf numFmtId="0" fontId="32" fillId="0" borderId="53" xfId="78" applyFont="1" applyBorder="1" applyAlignment="1" applyProtection="1">
      <alignment horizontal="left" vertical="center" wrapText="1"/>
      <protection locked="0"/>
    </xf>
    <xf numFmtId="0" fontId="32" fillId="0" borderId="52" xfId="78" applyFont="1" applyBorder="1" applyAlignment="1" applyProtection="1">
      <alignment horizontal="left" vertical="center" wrapText="1"/>
      <protection locked="0"/>
    </xf>
    <xf numFmtId="0" fontId="32" fillId="0" borderId="85" xfId="78" applyFont="1" applyBorder="1" applyAlignment="1" applyProtection="1">
      <alignment horizontal="left" vertical="center" wrapText="1"/>
      <protection locked="0"/>
    </xf>
    <xf numFmtId="0" fontId="32" fillId="0" borderId="16" xfId="78" applyFont="1" applyBorder="1" applyAlignment="1" applyProtection="1">
      <alignment horizontal="left" vertical="center" wrapText="1"/>
      <protection locked="0"/>
    </xf>
    <xf numFmtId="0" fontId="32" fillId="0" borderId="0" xfId="78" applyFont="1" applyAlignment="1" applyProtection="1">
      <alignment horizontal="left" vertical="center" wrapText="1"/>
      <protection locked="0"/>
    </xf>
    <xf numFmtId="0" fontId="32" fillId="0" borderId="12" xfId="78" applyFont="1" applyBorder="1" applyAlignment="1" applyProtection="1">
      <alignment horizontal="left" vertical="center" wrapText="1"/>
      <protection locked="0"/>
    </xf>
    <xf numFmtId="0" fontId="32" fillId="0" borderId="61" xfId="78" applyFont="1" applyBorder="1" applyAlignment="1" applyProtection="1">
      <alignment horizontal="left" vertical="center" wrapText="1"/>
      <protection locked="0"/>
    </xf>
    <xf numFmtId="0" fontId="32" fillId="0" borderId="47" xfId="78" applyFont="1" applyBorder="1" applyAlignment="1" applyProtection="1">
      <alignment horizontal="left" vertical="center" wrapText="1"/>
      <protection locked="0"/>
    </xf>
    <xf numFmtId="0" fontId="32" fillId="0" borderId="117" xfId="78" applyFont="1" applyBorder="1" applyAlignment="1" applyProtection="1">
      <alignment horizontal="left" vertical="center" wrapText="1"/>
      <protection locked="0"/>
    </xf>
    <xf numFmtId="0" fontId="44" fillId="0" borderId="33" xfId="78" applyFont="1" applyBorder="1" applyAlignment="1" applyProtection="1">
      <alignment horizontal="right" vertical="center"/>
      <protection locked="0"/>
    </xf>
    <xf numFmtId="0" fontId="44" fillId="0" borderId="0" xfId="78" applyFont="1" applyAlignment="1" applyProtection="1">
      <alignment horizontal="left" vertical="center"/>
      <protection locked="0"/>
    </xf>
    <xf numFmtId="0" fontId="44" fillId="0" borderId="47" xfId="78" applyFont="1" applyBorder="1" applyAlignment="1" applyProtection="1">
      <alignment horizontal="right" vertical="center"/>
      <protection locked="0"/>
    </xf>
    <xf numFmtId="0" fontId="44" fillId="0" borderId="62" xfId="78" applyFont="1" applyBorder="1" applyAlignment="1" applyProtection="1">
      <alignment horizontal="right" vertical="center"/>
      <protection locked="0"/>
    </xf>
    <xf numFmtId="0" fontId="44" fillId="0" borderId="0" xfId="78" applyFont="1" applyAlignment="1" applyProtection="1">
      <alignment horizontal="left" vertical="center" wrapText="1"/>
      <protection locked="0"/>
    </xf>
    <xf numFmtId="0" fontId="32" fillId="0" borderId="33" xfId="78" applyFont="1" applyBorder="1" applyAlignment="1" applyProtection="1">
      <alignment horizontal="right" vertical="center"/>
      <protection locked="0"/>
    </xf>
    <xf numFmtId="0" fontId="32" fillId="0" borderId="84" xfId="78" applyFont="1" applyBorder="1" applyAlignment="1" applyProtection="1">
      <alignment horizontal="center" vertical="center"/>
      <protection locked="0"/>
    </xf>
    <xf numFmtId="0" fontId="32" fillId="0" borderId="83" xfId="78" applyFont="1" applyBorder="1" applyAlignment="1" applyProtection="1">
      <alignment horizontal="center" vertical="center"/>
      <protection locked="0"/>
    </xf>
    <xf numFmtId="0" fontId="32" fillId="0" borderId="98" xfId="78" applyFont="1" applyBorder="1" applyAlignment="1" applyProtection="1">
      <alignment horizontal="center" vertical="center"/>
      <protection locked="0"/>
    </xf>
    <xf numFmtId="0" fontId="32" fillId="0" borderId="16" xfId="78" applyFont="1" applyBorder="1" applyAlignment="1" applyProtection="1">
      <alignment horizontal="left" vertical="center"/>
      <protection locked="0"/>
    </xf>
    <xf numFmtId="0" fontId="32" fillId="0" borderId="0" xfId="78" applyFont="1" applyAlignment="1" applyProtection="1">
      <alignment horizontal="left" vertical="center"/>
      <protection locked="0"/>
    </xf>
    <xf numFmtId="0" fontId="32" fillId="0" borderId="33" xfId="78" applyFont="1" applyBorder="1" applyAlignment="1" applyProtection="1">
      <alignment horizontal="left" vertical="center"/>
      <protection locked="0"/>
    </xf>
    <xf numFmtId="0" fontId="32" fillId="0" borderId="0" xfId="78" applyFont="1" applyAlignment="1" applyProtection="1">
      <alignment vertical="center" wrapText="1"/>
      <protection locked="0"/>
    </xf>
    <xf numFmtId="0" fontId="32" fillId="0" borderId="12" xfId="78" applyFont="1" applyBorder="1" applyAlignment="1" applyProtection="1">
      <alignment vertical="center" wrapText="1"/>
      <protection locked="0"/>
    </xf>
    <xf numFmtId="0" fontId="32" fillId="0" borderId="13" xfId="78" applyFont="1" applyBorder="1" applyAlignment="1" applyProtection="1">
      <alignment vertical="center" wrapText="1"/>
      <protection locked="0"/>
    </xf>
    <xf numFmtId="0" fontId="32" fillId="0" borderId="15" xfId="78" applyFont="1" applyBorder="1" applyAlignment="1" applyProtection="1">
      <alignment vertical="center" wrapText="1"/>
      <protection locked="0"/>
    </xf>
    <xf numFmtId="0" fontId="32" fillId="0" borderId="16" xfId="78" applyFont="1" applyBorder="1" applyAlignment="1" applyProtection="1">
      <alignment horizontal="center" vertical="center"/>
      <protection locked="0"/>
    </xf>
    <xf numFmtId="0" fontId="32" fillId="0" borderId="0" xfId="78" applyFont="1" applyAlignment="1" applyProtection="1">
      <alignment horizontal="center" vertical="center"/>
      <protection locked="0"/>
    </xf>
    <xf numFmtId="0" fontId="32" fillId="0" borderId="33" xfId="78" applyFont="1" applyBorder="1" applyAlignment="1" applyProtection="1">
      <alignment horizontal="center" vertical="center"/>
      <protection locked="0"/>
    </xf>
    <xf numFmtId="0" fontId="32" fillId="0" borderId="17" xfId="78" applyFont="1" applyBorder="1" applyAlignment="1" applyProtection="1">
      <alignment horizontal="center" vertical="center"/>
      <protection locked="0"/>
    </xf>
    <xf numFmtId="0" fontId="32" fillId="0" borderId="11" xfId="78" applyFont="1" applyBorder="1" applyAlignment="1" applyProtection="1">
      <alignment horizontal="center" vertical="center"/>
      <protection locked="0"/>
    </xf>
    <xf numFmtId="0" fontId="32" fillId="0" borderId="30" xfId="78" applyFont="1" applyBorder="1" applyAlignment="1" applyProtection="1">
      <alignment horizontal="center" vertical="center"/>
      <protection locked="0"/>
    </xf>
    <xf numFmtId="0" fontId="32" fillId="0" borderId="11" xfId="78" applyFont="1" applyBorder="1" applyAlignment="1" applyProtection="1">
      <alignment horizontal="left" vertical="center" wrapText="1"/>
      <protection locked="0"/>
    </xf>
    <xf numFmtId="0" fontId="32" fillId="0" borderId="10" xfId="78" applyFont="1" applyBorder="1" applyAlignment="1" applyProtection="1">
      <alignment horizontal="left" vertical="center" wrapText="1"/>
      <protection locked="0"/>
    </xf>
    <xf numFmtId="0" fontId="32" fillId="0" borderId="15" xfId="78" applyFont="1" applyBorder="1" applyAlignment="1" applyProtection="1">
      <alignment horizontal="left" vertical="center" wrapText="1"/>
      <protection locked="0"/>
    </xf>
    <xf numFmtId="0" fontId="32" fillId="0" borderId="17" xfId="78" applyFont="1" applyBorder="1" applyAlignment="1" applyProtection="1">
      <alignment horizontal="right" vertical="center"/>
      <protection locked="0"/>
    </xf>
    <xf numFmtId="0" fontId="32" fillId="0" borderId="11" xfId="78" applyFont="1" applyBorder="1" applyAlignment="1" applyProtection="1">
      <alignment horizontal="right" vertical="center"/>
      <protection locked="0"/>
    </xf>
    <xf numFmtId="0" fontId="32" fillId="0" borderId="33" xfId="78" applyFont="1" applyBorder="1" applyAlignment="1" applyProtection="1">
      <alignment vertical="center" wrapText="1"/>
      <protection locked="0"/>
    </xf>
    <xf numFmtId="0" fontId="72" fillId="0" borderId="84" xfId="78" applyFont="1" applyBorder="1" applyAlignment="1" applyProtection="1">
      <alignment horizontal="center" vertical="center"/>
      <protection locked="0"/>
    </xf>
    <xf numFmtId="0" fontId="72" fillId="0" borderId="83" xfId="78" applyFont="1" applyBorder="1" applyAlignment="1" applyProtection="1">
      <alignment horizontal="center" vertical="center"/>
      <protection locked="0"/>
    </xf>
    <xf numFmtId="0" fontId="72" fillId="0" borderId="45" xfId="78" applyFont="1" applyBorder="1" applyAlignment="1" applyProtection="1">
      <alignment horizontal="center" vertical="center"/>
      <protection locked="0"/>
    </xf>
    <xf numFmtId="0" fontId="72" fillId="0" borderId="98" xfId="78" applyFont="1" applyBorder="1" applyAlignment="1" applyProtection="1">
      <alignment horizontal="center" vertical="center"/>
      <protection locked="0"/>
    </xf>
    <xf numFmtId="49" fontId="32" fillId="0" borderId="8" xfId="78" applyNumberFormat="1" applyFont="1" applyBorder="1" applyAlignment="1" applyProtection="1">
      <alignment horizontal="center" vertical="center"/>
      <protection locked="0"/>
    </xf>
    <xf numFmtId="49" fontId="32" fillId="0" borderId="7" xfId="78" applyNumberFormat="1" applyFont="1" applyBorder="1" applyAlignment="1" applyProtection="1">
      <alignment horizontal="center" vertical="center"/>
      <protection locked="0"/>
    </xf>
    <xf numFmtId="49" fontId="32" fillId="0" borderId="6" xfId="78" applyNumberFormat="1" applyFont="1" applyBorder="1" applyAlignment="1" applyProtection="1">
      <alignment horizontal="center" vertical="center"/>
      <protection locked="0"/>
    </xf>
    <xf numFmtId="0" fontId="32" fillId="0" borderId="8" xfId="78" applyFont="1" applyBorder="1" applyAlignment="1">
      <alignment horizontal="center" vertical="center" shrinkToFit="1"/>
    </xf>
    <xf numFmtId="0" fontId="32" fillId="0" borderId="7" xfId="78" applyFont="1" applyBorder="1" applyAlignment="1">
      <alignment horizontal="center" vertical="center" shrinkToFit="1"/>
    </xf>
    <xf numFmtId="0" fontId="32" fillId="0" borderId="6" xfId="78" applyFont="1" applyBorder="1" applyAlignment="1">
      <alignment horizontal="center" vertical="center" shrinkToFit="1"/>
    </xf>
    <xf numFmtId="0" fontId="32" fillId="0" borderId="8" xfId="78" applyFont="1" applyBorder="1" applyAlignment="1" applyProtection="1">
      <alignment horizontal="center" vertical="center"/>
      <protection locked="0"/>
    </xf>
    <xf numFmtId="0" fontId="32" fillId="0" borderId="7" xfId="78" applyFont="1" applyBorder="1" applyAlignment="1" applyProtection="1">
      <alignment horizontal="center" vertical="center"/>
      <protection locked="0"/>
    </xf>
    <xf numFmtId="0" fontId="32" fillId="0" borderId="25" xfId="78" applyFont="1" applyBorder="1" applyAlignment="1" applyProtection="1">
      <alignment horizontal="center" vertical="center"/>
      <protection locked="0"/>
    </xf>
    <xf numFmtId="0" fontId="72" fillId="0" borderId="53" xfId="78" applyFont="1" applyBorder="1" applyAlignment="1" applyProtection="1">
      <alignment horizontal="left" vertical="center" wrapText="1"/>
      <protection locked="0"/>
    </xf>
    <xf numFmtId="0" fontId="72" fillId="0" borderId="52" xfId="78" applyFont="1" applyBorder="1" applyAlignment="1" applyProtection="1">
      <alignment horizontal="left" vertical="center" wrapText="1"/>
      <protection locked="0"/>
    </xf>
    <xf numFmtId="0" fontId="72" fillId="0" borderId="85" xfId="78" applyFont="1" applyBorder="1" applyAlignment="1" applyProtection="1">
      <alignment horizontal="left" vertical="center" wrapText="1"/>
      <protection locked="0"/>
    </xf>
    <xf numFmtId="0" fontId="72" fillId="0" borderId="61" xfId="78" applyFont="1" applyBorder="1" applyAlignment="1" applyProtection="1">
      <alignment horizontal="left" vertical="center" wrapText="1"/>
      <protection locked="0"/>
    </xf>
    <xf numFmtId="0" fontId="72" fillId="0" borderId="47" xfId="78" applyFont="1" applyBorder="1" applyAlignment="1" applyProtection="1">
      <alignment horizontal="left" vertical="center" wrapText="1"/>
      <protection locked="0"/>
    </xf>
    <xf numFmtId="0" fontId="72" fillId="0" borderId="117" xfId="78" applyFont="1" applyBorder="1" applyAlignment="1" applyProtection="1">
      <alignment horizontal="left" vertical="center" wrapText="1"/>
      <protection locked="0"/>
    </xf>
    <xf numFmtId="0" fontId="32" fillId="32" borderId="61" xfId="78" applyFont="1" applyFill="1" applyBorder="1" applyAlignment="1">
      <alignment horizontal="center" vertical="center"/>
    </xf>
    <xf numFmtId="0" fontId="32" fillId="32" borderId="47" xfId="78" applyFont="1" applyFill="1" applyBorder="1" applyAlignment="1">
      <alignment horizontal="center" vertical="center"/>
    </xf>
    <xf numFmtId="0" fontId="32" fillId="32" borderId="117" xfId="78" applyFont="1" applyFill="1" applyBorder="1" applyAlignment="1">
      <alignment horizontal="center" vertical="center"/>
    </xf>
    <xf numFmtId="0" fontId="32" fillId="32" borderId="86" xfId="78" applyFont="1" applyFill="1" applyBorder="1" applyAlignment="1">
      <alignment vertical="center" wrapText="1"/>
    </xf>
    <xf numFmtId="0" fontId="32" fillId="32" borderId="87" xfId="78" applyFont="1" applyFill="1" applyBorder="1" applyAlignment="1">
      <alignment vertical="center" wrapText="1"/>
    </xf>
    <xf numFmtId="0" fontId="32" fillId="32" borderId="111" xfId="78" applyFont="1" applyFill="1" applyBorder="1" applyAlignment="1">
      <alignment vertical="center" wrapText="1"/>
    </xf>
    <xf numFmtId="0" fontId="32" fillId="0" borderId="86" xfId="78" applyFont="1" applyBorder="1" applyAlignment="1" applyProtection="1">
      <alignment horizontal="left" vertical="center" wrapText="1" shrinkToFit="1"/>
      <protection locked="0"/>
    </xf>
    <xf numFmtId="0" fontId="32" fillId="0" borderId="87" xfId="78" applyFont="1" applyBorder="1" applyAlignment="1" applyProtection="1">
      <alignment horizontal="left" vertical="center" wrapText="1" shrinkToFit="1"/>
      <protection locked="0"/>
    </xf>
    <xf numFmtId="0" fontId="32" fillId="0" borderId="88" xfId="78" applyFont="1" applyBorder="1" applyAlignment="1" applyProtection="1">
      <alignment horizontal="left" vertical="center" wrapText="1" shrinkToFit="1"/>
      <protection locked="0"/>
    </xf>
    <xf numFmtId="0" fontId="32" fillId="0" borderId="8" xfId="78" applyFont="1" applyBorder="1" applyAlignment="1" applyProtection="1">
      <alignment horizontal="center" vertical="center" shrinkToFit="1"/>
      <protection locked="0"/>
    </xf>
    <xf numFmtId="0" fontId="32" fillId="0" borderId="7" xfId="78" applyFont="1" applyBorder="1" applyAlignment="1" applyProtection="1">
      <alignment horizontal="center" vertical="center" shrinkToFit="1"/>
      <protection locked="0"/>
    </xf>
    <xf numFmtId="0" fontId="32" fillId="0" borderId="25" xfId="78" applyFont="1" applyBorder="1" applyAlignment="1" applyProtection="1">
      <alignment horizontal="center" vertical="center" shrinkToFit="1"/>
      <protection locked="0"/>
    </xf>
    <xf numFmtId="0" fontId="32" fillId="0" borderId="6" xfId="78" applyFont="1" applyBorder="1" applyAlignment="1" applyProtection="1">
      <alignment horizontal="center" vertical="center"/>
      <protection locked="0"/>
    </xf>
    <xf numFmtId="0" fontId="32" fillId="0" borderId="86" xfId="78" applyFont="1" applyBorder="1" applyAlignment="1" applyProtection="1">
      <alignment horizontal="center" vertical="center"/>
      <protection locked="0"/>
    </xf>
    <xf numFmtId="0" fontId="32" fillId="0" borderId="87" xfId="78" applyFont="1" applyBorder="1" applyAlignment="1" applyProtection="1">
      <alignment horizontal="center" vertical="center"/>
      <protection locked="0"/>
    </xf>
    <xf numFmtId="0" fontId="32" fillId="0" borderId="111" xfId="78" applyFont="1" applyBorder="1" applyAlignment="1" applyProtection="1">
      <alignment horizontal="center" vertical="center"/>
      <protection locked="0"/>
    </xf>
    <xf numFmtId="0" fontId="32" fillId="0" borderId="86" xfId="78" applyFont="1" applyBorder="1" applyAlignment="1">
      <alignment horizontal="center" vertical="center"/>
    </xf>
    <xf numFmtId="0" fontId="32" fillId="0" borderId="87" xfId="78" applyFont="1" applyBorder="1" applyAlignment="1">
      <alignment horizontal="center" vertical="center"/>
    </xf>
    <xf numFmtId="0" fontId="32" fillId="0" borderId="88" xfId="78" applyFont="1" applyBorder="1" applyAlignment="1">
      <alignment horizontal="center" vertical="center"/>
    </xf>
    <xf numFmtId="0" fontId="32" fillId="0" borderId="87" xfId="78" applyFont="1" applyBorder="1" applyAlignment="1" applyProtection="1">
      <alignment horizontal="center" vertical="center" shrinkToFit="1"/>
      <protection locked="0"/>
    </xf>
    <xf numFmtId="0" fontId="61" fillId="0" borderId="0" xfId="78" applyFont="1" applyAlignment="1" applyProtection="1">
      <alignment horizontal="center" vertical="center"/>
      <protection locked="0"/>
    </xf>
    <xf numFmtId="0" fontId="72" fillId="0" borderId="46" xfId="78" applyFont="1" applyBorder="1" applyAlignment="1" applyProtection="1">
      <alignment horizontal="center" vertical="center" textRotation="255" wrapText="1"/>
      <protection locked="0"/>
    </xf>
    <xf numFmtId="0" fontId="72" fillId="0" borderId="38" xfId="78" applyFont="1" applyBorder="1" applyAlignment="1" applyProtection="1">
      <alignment vertical="center" textRotation="255"/>
      <protection locked="0"/>
    </xf>
    <xf numFmtId="0" fontId="72" fillId="0" borderId="100" xfId="78" applyFont="1" applyBorder="1" applyAlignment="1" applyProtection="1">
      <alignment vertical="center" textRotation="255"/>
      <protection locked="0"/>
    </xf>
    <xf numFmtId="0" fontId="32" fillId="0" borderId="45" xfId="78" applyFont="1" applyBorder="1" applyAlignment="1" applyProtection="1">
      <alignment horizontal="center" vertical="center"/>
      <protection locked="0"/>
    </xf>
    <xf numFmtId="0" fontId="32" fillId="0" borderId="84" xfId="78" applyFont="1" applyBorder="1" applyAlignment="1">
      <alignment horizontal="center" vertical="center" shrinkToFit="1"/>
    </xf>
    <xf numFmtId="0" fontId="32" fillId="0" borderId="83" xfId="78" applyFont="1" applyBorder="1" applyAlignment="1">
      <alignment horizontal="center" vertical="center" shrinkToFit="1"/>
    </xf>
    <xf numFmtId="0" fontId="32" fillId="0" borderId="98" xfId="78" applyFont="1" applyBorder="1" applyAlignment="1">
      <alignment horizontal="center" vertical="center" shrinkToFit="1"/>
    </xf>
    <xf numFmtId="0" fontId="72" fillId="0" borderId="46" xfId="78" applyFont="1" applyBorder="1" applyAlignment="1" applyProtection="1">
      <alignment vertical="center" textRotation="255" wrapText="1"/>
      <protection locked="0"/>
    </xf>
    <xf numFmtId="0" fontId="32" fillId="0" borderId="45" xfId="78" applyFont="1" applyBorder="1" applyAlignment="1">
      <alignment horizontal="center" vertical="center" shrinkToFit="1"/>
    </xf>
    <xf numFmtId="0" fontId="32" fillId="0" borderId="84" xfId="78" applyFont="1" applyBorder="1" applyAlignment="1" applyProtection="1">
      <alignment horizontal="center" vertical="center" shrinkToFit="1"/>
      <protection locked="0"/>
    </xf>
    <xf numFmtId="0" fontId="32" fillId="0" borderId="45" xfId="78" applyFont="1" applyBorder="1" applyAlignment="1" applyProtection="1">
      <alignment horizontal="center" vertical="center" shrinkToFit="1"/>
      <protection locked="0"/>
    </xf>
    <xf numFmtId="0" fontId="32" fillId="0" borderId="8" xfId="78" applyFont="1" applyBorder="1" applyAlignment="1">
      <alignment horizontal="left" vertical="center" wrapText="1"/>
    </xf>
    <xf numFmtId="0" fontId="32" fillId="0" borderId="7" xfId="78" applyFont="1" applyBorder="1" applyAlignment="1">
      <alignment horizontal="left" vertical="center" wrapText="1"/>
    </xf>
    <xf numFmtId="0" fontId="32" fillId="0" borderId="25" xfId="78" applyFont="1" applyBorder="1" applyAlignment="1">
      <alignment horizontal="left" vertical="center" wrapText="1"/>
    </xf>
    <xf numFmtId="0" fontId="35" fillId="0" borderId="2" xfId="84" applyFont="1" applyBorder="1" applyAlignment="1" applyProtection="1">
      <alignment horizontal="center" vertical="center" shrinkToFit="1"/>
      <protection locked="0"/>
    </xf>
    <xf numFmtId="0" fontId="35" fillId="0" borderId="2" xfId="84" applyFont="1" applyBorder="1" applyAlignment="1" applyProtection="1">
      <alignment vertical="center" shrinkToFit="1"/>
      <protection locked="0"/>
    </xf>
    <xf numFmtId="178" fontId="35" fillId="0" borderId="8" xfId="88" applyNumberFormat="1" applyFont="1" applyFill="1" applyBorder="1" applyAlignment="1" applyProtection="1">
      <alignment vertical="center"/>
    </xf>
    <xf numFmtId="178" fontId="35" fillId="0" borderId="6" xfId="88" applyNumberFormat="1" applyFont="1" applyFill="1" applyBorder="1" applyAlignment="1" applyProtection="1">
      <alignment vertical="center"/>
    </xf>
    <xf numFmtId="0" fontId="35" fillId="0" borderId="0" xfId="84" applyFont="1" applyAlignment="1" applyProtection="1">
      <alignment vertical="center" wrapText="1"/>
      <protection locked="0"/>
    </xf>
    <xf numFmtId="0" fontId="35" fillId="34" borderId="2" xfId="84" applyFont="1" applyFill="1" applyBorder="1" applyAlignment="1" applyProtection="1">
      <alignment horizontal="center" vertical="center" shrinkToFit="1"/>
      <protection locked="0"/>
    </xf>
    <xf numFmtId="0" fontId="35" fillId="0" borderId="1" xfId="84" applyFont="1" applyBorder="1" applyAlignment="1" applyProtection="1">
      <alignment horizontal="center" vertical="center" shrinkToFit="1"/>
      <protection locked="0"/>
    </xf>
    <xf numFmtId="178" fontId="35" fillId="0" borderId="8" xfId="88" applyNumberFormat="1" applyFont="1" applyFill="1" applyBorder="1" applyAlignment="1" applyProtection="1">
      <alignment vertical="center"/>
      <protection locked="0"/>
    </xf>
    <xf numFmtId="178" fontId="35" fillId="0" borderId="6" xfId="88" applyNumberFormat="1" applyFont="1" applyFill="1" applyBorder="1" applyAlignment="1" applyProtection="1">
      <alignment vertical="center"/>
      <protection locked="0"/>
    </xf>
    <xf numFmtId="0" fontId="35" fillId="0" borderId="2" xfId="84" applyFont="1" applyBorder="1" applyAlignment="1" applyProtection="1">
      <alignment vertical="center" textRotation="255"/>
      <protection locked="0"/>
    </xf>
    <xf numFmtId="0" fontId="35" fillId="0" borderId="21" xfId="84" applyFont="1" applyBorder="1" applyAlignment="1" applyProtection="1">
      <alignment vertical="center" textRotation="255"/>
      <protection locked="0"/>
    </xf>
    <xf numFmtId="0" fontId="35" fillId="0" borderId="9" xfId="84" applyFont="1" applyBorder="1" applyAlignment="1" applyProtection="1">
      <alignment vertical="center" textRotation="255"/>
      <protection locked="0"/>
    </xf>
    <xf numFmtId="0" fontId="35" fillId="0" borderId="1" xfId="84" applyFont="1" applyBorder="1" applyAlignment="1" applyProtection="1">
      <alignment vertical="center" textRotation="255"/>
      <protection locked="0"/>
    </xf>
    <xf numFmtId="0" fontId="35" fillId="0" borderId="8" xfId="84" applyFont="1" applyBorder="1" applyAlignment="1" applyProtection="1">
      <alignment horizontal="center" vertical="center"/>
      <protection locked="0"/>
    </xf>
    <xf numFmtId="0" fontId="35" fillId="0" borderId="6" xfId="84" applyFont="1" applyBorder="1" applyAlignment="1" applyProtection="1">
      <alignment horizontal="center" vertical="center"/>
      <protection locked="0"/>
    </xf>
    <xf numFmtId="178" fontId="35" fillId="33" borderId="8" xfId="88" applyNumberFormat="1" applyFont="1" applyFill="1" applyBorder="1" applyAlignment="1" applyProtection="1">
      <alignment vertical="center"/>
      <protection locked="0"/>
    </xf>
    <xf numFmtId="178" fontId="35" fillId="33" borderId="6" xfId="88" applyNumberFormat="1" applyFont="1" applyFill="1" applyBorder="1" applyAlignment="1" applyProtection="1">
      <alignment vertical="center"/>
      <protection locked="0"/>
    </xf>
    <xf numFmtId="178" fontId="35" fillId="0" borderId="148" xfId="88" applyNumberFormat="1" applyFont="1" applyFill="1" applyBorder="1" applyAlignment="1" applyProtection="1">
      <alignment vertical="center"/>
    </xf>
    <xf numFmtId="178" fontId="35" fillId="0" borderId="149" xfId="88" applyNumberFormat="1" applyFont="1" applyFill="1" applyBorder="1" applyAlignment="1" applyProtection="1">
      <alignment vertical="center"/>
    </xf>
    <xf numFmtId="178" fontId="35" fillId="33" borderId="148" xfId="88" applyNumberFormat="1" applyFont="1" applyFill="1" applyBorder="1" applyAlignment="1" applyProtection="1">
      <alignment vertical="center"/>
      <protection locked="0"/>
    </xf>
    <xf numFmtId="178" fontId="35" fillId="33" borderId="149" xfId="88" applyNumberFormat="1" applyFont="1" applyFill="1" applyBorder="1" applyAlignment="1" applyProtection="1">
      <alignment vertical="center"/>
      <protection locked="0"/>
    </xf>
    <xf numFmtId="0" fontId="35" fillId="0" borderId="128" xfId="84" applyFont="1" applyBorder="1" applyAlignment="1" applyProtection="1">
      <alignment horizontal="center" vertical="center"/>
      <protection locked="0"/>
    </xf>
    <xf numFmtId="0" fontId="35" fillId="0" borderId="147" xfId="84" applyFont="1" applyBorder="1" applyAlignment="1" applyProtection="1">
      <alignment horizontal="center" vertical="center"/>
      <protection locked="0"/>
    </xf>
    <xf numFmtId="0" fontId="35" fillId="0" borderId="8" xfId="84" applyFont="1" applyBorder="1" applyAlignment="1">
      <alignment horizontal="center" vertical="center"/>
    </xf>
    <xf numFmtId="0" fontId="35" fillId="0" borderId="6" xfId="84" applyFont="1" applyBorder="1" applyAlignment="1">
      <alignment horizontal="center" vertical="center"/>
    </xf>
    <xf numFmtId="181" fontId="35" fillId="32" borderId="8" xfId="84" applyNumberFormat="1" applyFont="1" applyFill="1" applyBorder="1" applyAlignment="1">
      <alignment horizontal="center" vertical="center"/>
    </xf>
    <xf numFmtId="181" fontId="35" fillId="32" borderId="6" xfId="84" applyNumberFormat="1" applyFont="1" applyFill="1" applyBorder="1" applyAlignment="1">
      <alignment horizontal="center" vertical="center"/>
    </xf>
    <xf numFmtId="0" fontId="74" fillId="0" borderId="0" xfId="84" applyFont="1" applyAlignment="1" applyProtection="1">
      <alignment horizontal="center" vertical="center"/>
      <protection locked="0"/>
    </xf>
    <xf numFmtId="0" fontId="46" fillId="0" borderId="17" xfId="97" applyFont="1" applyBorder="1" applyAlignment="1" applyProtection="1">
      <alignment vertical="center"/>
      <protection locked="0"/>
    </xf>
    <xf numFmtId="0" fontId="46" fillId="0" borderId="11" xfId="97" applyFont="1" applyBorder="1" applyAlignment="1" applyProtection="1">
      <alignment vertical="center"/>
      <protection locked="0"/>
    </xf>
    <xf numFmtId="0" fontId="46" fillId="0" borderId="10" xfId="97" applyFont="1" applyBorder="1" applyAlignment="1" applyProtection="1">
      <alignment vertical="center"/>
      <protection locked="0"/>
    </xf>
    <xf numFmtId="0" fontId="46" fillId="0" borderId="14" xfId="97" applyFont="1" applyBorder="1" applyAlignment="1" applyProtection="1">
      <alignment vertical="center"/>
      <protection locked="0"/>
    </xf>
    <xf numFmtId="0" fontId="46" fillId="0" borderId="13" xfId="97" applyFont="1" applyBorder="1" applyAlignment="1" applyProtection="1">
      <alignment vertical="center"/>
      <protection locked="0"/>
    </xf>
    <xf numFmtId="0" fontId="46" fillId="0" borderId="15" xfId="97" applyFont="1" applyBorder="1" applyAlignment="1" applyProtection="1">
      <alignment vertical="center"/>
      <protection locked="0"/>
    </xf>
    <xf numFmtId="0" fontId="46" fillId="0" borderId="17" xfId="97" applyFont="1" applyBorder="1" applyAlignment="1" applyProtection="1">
      <alignment vertical="center" wrapText="1"/>
      <protection locked="0"/>
    </xf>
    <xf numFmtId="0" fontId="46" fillId="0" borderId="11" xfId="97" applyFont="1" applyBorder="1" applyAlignment="1" applyProtection="1">
      <alignment vertical="center" wrapText="1"/>
      <protection locked="0"/>
    </xf>
    <xf numFmtId="0" fontId="46" fillId="0" borderId="10" xfId="97" applyFont="1" applyBorder="1" applyAlignment="1" applyProtection="1">
      <alignment vertical="center" wrapText="1"/>
      <protection locked="0"/>
    </xf>
    <xf numFmtId="0" fontId="46" fillId="0" borderId="14" xfId="97" applyFont="1" applyBorder="1" applyAlignment="1" applyProtection="1">
      <alignment vertical="center" wrapText="1"/>
      <protection locked="0"/>
    </xf>
    <xf numFmtId="0" fontId="46" fillId="0" borderId="13" xfId="97" applyFont="1" applyBorder="1" applyAlignment="1" applyProtection="1">
      <alignment vertical="center" wrapText="1"/>
      <protection locked="0"/>
    </xf>
    <xf numFmtId="0" fontId="46" fillId="0" borderId="15" xfId="97" applyFont="1" applyBorder="1" applyAlignment="1" applyProtection="1">
      <alignment vertical="center" wrapText="1"/>
      <protection locked="0"/>
    </xf>
    <xf numFmtId="179" fontId="29" fillId="0" borderId="8" xfId="97" applyNumberFormat="1" applyFont="1" applyBorder="1" applyAlignment="1">
      <alignment horizontal="center"/>
    </xf>
    <xf numFmtId="179" fontId="29" fillId="0" borderId="7" xfId="97" applyNumberFormat="1" applyFont="1" applyBorder="1" applyAlignment="1">
      <alignment horizontal="center"/>
    </xf>
    <xf numFmtId="179" fontId="29" fillId="0" borderId="6" xfId="97" applyNumberFormat="1" applyFont="1" applyBorder="1" applyAlignment="1">
      <alignment horizontal="center"/>
    </xf>
    <xf numFmtId="0" fontId="29" fillId="0" borderId="8" xfId="97" applyFont="1" applyBorder="1" applyAlignment="1" applyProtection="1">
      <alignment horizontal="left"/>
      <protection locked="0"/>
    </xf>
    <xf numFmtId="0" fontId="29" fillId="0" borderId="7" xfId="97" applyFont="1" applyBorder="1" applyAlignment="1" applyProtection="1">
      <alignment horizontal="left"/>
      <protection locked="0"/>
    </xf>
    <xf numFmtId="0" fontId="29" fillId="0" borderId="6" xfId="97" applyFont="1" applyBorder="1" applyAlignment="1" applyProtection="1">
      <alignment horizontal="left"/>
      <protection locked="0"/>
    </xf>
    <xf numFmtId="0" fontId="29" fillId="0" borderId="2" xfId="97" applyFont="1" applyBorder="1" applyAlignment="1" applyProtection="1">
      <alignment horizontal="left" vertical="top"/>
      <protection locked="0"/>
    </xf>
    <xf numFmtId="0" fontId="29" fillId="0" borderId="11" xfId="97" applyFont="1" applyBorder="1" applyAlignment="1">
      <alignment horizontal="left" vertical="center" wrapText="1"/>
    </xf>
    <xf numFmtId="0" fontId="29" fillId="0" borderId="10" xfId="97" applyFont="1" applyBorder="1" applyAlignment="1">
      <alignment horizontal="left" vertical="center" wrapText="1"/>
    </xf>
    <xf numFmtId="0" fontId="29" fillId="0" borderId="13" xfId="97" applyFont="1" applyBorder="1" applyAlignment="1">
      <alignment horizontal="left" vertical="center" wrapText="1"/>
    </xf>
    <xf numFmtId="0" fontId="29" fillId="0" borderId="15" xfId="97" applyFont="1" applyBorder="1" applyAlignment="1">
      <alignment horizontal="left" vertical="center" wrapText="1"/>
    </xf>
    <xf numFmtId="0" fontId="29" fillId="0" borderId="11" xfId="97" applyFont="1" applyBorder="1" applyAlignment="1" applyProtection="1">
      <alignment horizontal="center" vertical="center"/>
      <protection locked="0"/>
    </xf>
    <xf numFmtId="0" fontId="29" fillId="0" borderId="10" xfId="97" applyFont="1" applyBorder="1" applyAlignment="1" applyProtection="1">
      <alignment horizontal="center" vertical="center"/>
      <protection locked="0"/>
    </xf>
    <xf numFmtId="0" fontId="29" fillId="0" borderId="13" xfId="97" applyFont="1" applyBorder="1" applyAlignment="1" applyProtection="1">
      <alignment horizontal="center" vertical="center"/>
      <protection locked="0"/>
    </xf>
    <xf numFmtId="0" fontId="29" fillId="0" borderId="15" xfId="97" applyFont="1" applyBorder="1" applyAlignment="1" applyProtection="1">
      <alignment horizontal="center" vertical="center"/>
      <protection locked="0"/>
    </xf>
    <xf numFmtId="0" fontId="29" fillId="0" borderId="17" xfId="97" applyFont="1" applyBorder="1" applyAlignment="1" applyProtection="1">
      <alignment horizontal="center" vertical="top" wrapText="1"/>
      <protection locked="0"/>
    </xf>
    <xf numFmtId="0" fontId="29" fillId="0" borderId="11" xfId="97" applyFont="1" applyBorder="1" applyAlignment="1" applyProtection="1">
      <alignment horizontal="center" vertical="top" wrapText="1"/>
      <protection locked="0"/>
    </xf>
    <xf numFmtId="0" fontId="29" fillId="0" borderId="14" xfId="97" applyFont="1" applyBorder="1" applyAlignment="1" applyProtection="1">
      <alignment horizontal="center" vertical="top" wrapText="1"/>
      <protection locked="0"/>
    </xf>
    <xf numFmtId="0" fontId="29" fillId="0" borderId="13" xfId="97" applyFont="1" applyBorder="1" applyAlignment="1" applyProtection="1">
      <alignment horizontal="center" vertical="top" wrapText="1"/>
      <protection locked="0"/>
    </xf>
    <xf numFmtId="0" fontId="29" fillId="0" borderId="2" xfId="97" applyFont="1" applyBorder="1" applyAlignment="1">
      <alignment horizontal="center" vertical="center" wrapText="1"/>
    </xf>
    <xf numFmtId="0" fontId="29" fillId="0" borderId="17" xfId="97" applyFont="1" applyBorder="1" applyAlignment="1" applyProtection="1">
      <alignment horizontal="center"/>
      <protection locked="0"/>
    </xf>
    <xf numFmtId="0" fontId="29" fillId="0" borderId="11" xfId="97" applyFont="1" applyBorder="1" applyAlignment="1" applyProtection="1">
      <alignment horizontal="center"/>
      <protection locked="0"/>
    </xf>
    <xf numFmtId="0" fontId="29" fillId="0" borderId="10" xfId="97" applyFont="1" applyBorder="1" applyAlignment="1" applyProtection="1">
      <alignment horizontal="center"/>
      <protection locked="0"/>
    </xf>
    <xf numFmtId="0" fontId="29" fillId="0" borderId="14" xfId="97" applyFont="1" applyBorder="1" applyAlignment="1" applyProtection="1">
      <alignment horizontal="center"/>
      <protection locked="0"/>
    </xf>
    <xf numFmtId="0" fontId="29" fillId="0" borderId="13" xfId="97" applyFont="1" applyBorder="1" applyAlignment="1" applyProtection="1">
      <alignment horizontal="center"/>
      <protection locked="0"/>
    </xf>
    <xf numFmtId="0" fontId="29" fillId="0" borderId="15" xfId="97" applyFont="1" applyBorder="1" applyAlignment="1" applyProtection="1">
      <alignment horizontal="center"/>
      <protection locked="0"/>
    </xf>
    <xf numFmtId="0" fontId="29" fillId="0" borderId="17" xfId="97" applyFont="1" applyBorder="1" applyAlignment="1" applyProtection="1">
      <alignment horizontal="center" vertical="center"/>
      <protection locked="0"/>
    </xf>
    <xf numFmtId="0" fontId="29" fillId="0" borderId="14" xfId="97" applyFont="1" applyBorder="1" applyAlignment="1" applyProtection="1">
      <alignment horizontal="center" vertical="center"/>
      <protection locked="0"/>
    </xf>
    <xf numFmtId="0" fontId="29" fillId="0" borderId="17" xfId="97" applyFont="1" applyBorder="1" applyAlignment="1">
      <alignment horizontal="center" vertical="center"/>
    </xf>
    <xf numFmtId="0" fontId="29" fillId="0" borderId="11" xfId="97" applyFont="1" applyBorder="1" applyAlignment="1">
      <alignment horizontal="center" vertical="center"/>
    </xf>
    <xf numFmtId="0" fontId="29" fillId="0" borderId="14" xfId="97" applyFont="1" applyBorder="1" applyAlignment="1">
      <alignment horizontal="center" vertical="center"/>
    </xf>
    <xf numFmtId="0" fontId="29" fillId="0" borderId="13" xfId="97" applyFont="1" applyBorder="1" applyAlignment="1">
      <alignment horizontal="center" vertical="center"/>
    </xf>
    <xf numFmtId="0" fontId="46" fillId="0" borderId="17" xfId="97" applyFont="1" applyBorder="1" applyAlignment="1" applyProtection="1">
      <alignment vertical="center" shrinkToFit="1"/>
      <protection locked="0"/>
    </xf>
    <xf numFmtId="0" fontId="46" fillId="0" borderId="11" xfId="97" applyFont="1" applyBorder="1" applyAlignment="1" applyProtection="1">
      <alignment vertical="center" shrinkToFit="1"/>
      <protection locked="0"/>
    </xf>
    <xf numFmtId="0" fontId="46" fillId="0" borderId="10" xfId="97" applyFont="1" applyBorder="1" applyAlignment="1" applyProtection="1">
      <alignment vertical="center" shrinkToFit="1"/>
      <protection locked="0"/>
    </xf>
    <xf numFmtId="0" fontId="46" fillId="0" borderId="14" xfId="97" applyFont="1" applyBorder="1" applyAlignment="1" applyProtection="1">
      <alignment vertical="center" shrinkToFit="1"/>
      <protection locked="0"/>
    </xf>
    <xf numFmtId="0" fontId="46" fillId="0" borderId="13" xfId="97" applyFont="1" applyBorder="1" applyAlignment="1" applyProtection="1">
      <alignment vertical="center" shrinkToFit="1"/>
      <protection locked="0"/>
    </xf>
    <xf numFmtId="0" fontId="46" fillId="0" borderId="15" xfId="97" applyFont="1" applyBorder="1" applyAlignment="1" applyProtection="1">
      <alignment vertical="center" shrinkToFit="1"/>
      <protection locked="0"/>
    </xf>
    <xf numFmtId="0" fontId="29" fillId="0" borderId="17" xfId="97" applyFont="1" applyBorder="1" applyAlignment="1" applyProtection="1">
      <alignment horizontal="left" vertical="center" wrapText="1"/>
      <protection locked="0"/>
    </xf>
    <xf numFmtId="0" fontId="29" fillId="0" borderId="11" xfId="97" applyFont="1" applyBorder="1" applyAlignment="1" applyProtection="1">
      <alignment horizontal="left" vertical="center" wrapText="1"/>
      <protection locked="0"/>
    </xf>
    <xf numFmtId="0" fontId="29" fillId="0" borderId="10" xfId="97" applyFont="1" applyBorder="1" applyAlignment="1" applyProtection="1">
      <alignment horizontal="left" vertical="center" wrapText="1"/>
      <protection locked="0"/>
    </xf>
    <xf numFmtId="0" fontId="29" fillId="0" borderId="16" xfId="97" applyFont="1" applyBorder="1" applyAlignment="1" applyProtection="1">
      <alignment horizontal="left" vertical="center" wrapText="1"/>
      <protection locked="0"/>
    </xf>
    <xf numFmtId="0" fontId="29" fillId="0" borderId="0" xfId="97" applyFont="1" applyAlignment="1" applyProtection="1">
      <alignment horizontal="left" vertical="center" wrapText="1"/>
      <protection locked="0"/>
    </xf>
    <xf numFmtId="0" fontId="29" fillId="0" borderId="12" xfId="97" applyFont="1" applyBorder="1" applyAlignment="1" applyProtection="1">
      <alignment horizontal="left" vertical="center" wrapText="1"/>
      <protection locked="0"/>
    </xf>
    <xf numFmtId="0" fontId="29" fillId="0" borderId="14" xfId="97" applyFont="1" applyBorder="1" applyAlignment="1" applyProtection="1">
      <alignment horizontal="left" vertical="center" wrapText="1"/>
      <protection locked="0"/>
    </xf>
    <xf numFmtId="0" fontId="29" fillId="0" borderId="13" xfId="97" applyFont="1" applyBorder="1" applyAlignment="1" applyProtection="1">
      <alignment horizontal="left" vertical="center" wrapText="1"/>
      <protection locked="0"/>
    </xf>
    <xf numFmtId="0" fontId="29" fillId="0" borderId="15" xfId="97" applyFont="1" applyBorder="1" applyAlignment="1" applyProtection="1">
      <alignment horizontal="left" vertical="center" wrapText="1"/>
      <protection locked="0"/>
    </xf>
    <xf numFmtId="185" fontId="29" fillId="0" borderId="11" xfId="97" applyNumberFormat="1" applyFont="1" applyBorder="1" applyAlignment="1" applyProtection="1">
      <alignment horizontal="center"/>
      <protection locked="0"/>
    </xf>
    <xf numFmtId="185" fontId="29" fillId="0" borderId="10" xfId="97" applyNumberFormat="1" applyFont="1" applyBorder="1" applyAlignment="1" applyProtection="1">
      <alignment horizontal="center"/>
      <protection locked="0"/>
    </xf>
    <xf numFmtId="185" fontId="29" fillId="0" borderId="13" xfId="97" applyNumberFormat="1" applyFont="1" applyBorder="1" applyAlignment="1" applyProtection="1">
      <alignment horizontal="center"/>
      <protection locked="0"/>
    </xf>
    <xf numFmtId="185" fontId="29" fillId="0" borderId="15" xfId="97" applyNumberFormat="1" applyFont="1" applyBorder="1" applyAlignment="1" applyProtection="1">
      <alignment horizontal="center"/>
      <protection locked="0"/>
    </xf>
    <xf numFmtId="0" fontId="29" fillId="0" borderId="8" xfId="97" applyFont="1" applyBorder="1" applyAlignment="1" applyProtection="1">
      <alignment horizontal="center"/>
      <protection locked="0"/>
    </xf>
    <xf numFmtId="0" fontId="29" fillId="0" borderId="7" xfId="97" applyFont="1" applyBorder="1" applyAlignment="1" applyProtection="1">
      <alignment horizontal="center"/>
      <protection locked="0"/>
    </xf>
    <xf numFmtId="0" fontId="29" fillId="0" borderId="6" xfId="97" applyFont="1" applyBorder="1" applyAlignment="1" applyProtection="1">
      <alignment horizontal="center"/>
      <protection locked="0"/>
    </xf>
    <xf numFmtId="0" fontId="29" fillId="0" borderId="16" xfId="97" applyFont="1" applyBorder="1" applyAlignment="1" applyProtection="1">
      <alignment horizontal="center" vertical="center"/>
      <protection locked="0"/>
    </xf>
    <xf numFmtId="0" fontId="29" fillId="0" borderId="0" xfId="97" applyFont="1" applyAlignment="1" applyProtection="1">
      <alignment horizontal="center" vertical="center"/>
      <protection locked="0"/>
    </xf>
    <xf numFmtId="0" fontId="29" fillId="0" borderId="12" xfId="97" applyFont="1" applyBorder="1" applyAlignment="1" applyProtection="1">
      <alignment horizontal="center" vertical="center"/>
      <protection locked="0"/>
    </xf>
    <xf numFmtId="182" fontId="46" fillId="4" borderId="0" xfId="97" applyNumberFormat="1" applyFont="1" applyFill="1" applyAlignment="1" applyProtection="1">
      <alignment horizontal="right"/>
      <protection locked="0"/>
    </xf>
    <xf numFmtId="182" fontId="29" fillId="4" borderId="0" xfId="97" applyNumberFormat="1" applyFont="1" applyFill="1" applyAlignment="1" applyProtection="1">
      <alignment horizontal="right"/>
      <protection locked="0"/>
    </xf>
    <xf numFmtId="0" fontId="29" fillId="0" borderId="0" xfId="97" applyFont="1" applyAlignment="1">
      <alignment horizontal="center"/>
    </xf>
    <xf numFmtId="0" fontId="29" fillId="0" borderId="13" xfId="97" applyFont="1" applyBorder="1" applyAlignment="1">
      <alignment horizontal="center"/>
    </xf>
    <xf numFmtId="0" fontId="29" fillId="0" borderId="0" xfId="97" applyFont="1" applyAlignment="1">
      <alignment horizontal="left" vertical="center" wrapText="1"/>
    </xf>
    <xf numFmtId="0" fontId="29" fillId="0" borderId="12" xfId="97" applyFont="1" applyBorder="1" applyAlignment="1">
      <alignment horizontal="left" vertical="center" wrapText="1"/>
    </xf>
    <xf numFmtId="0" fontId="29" fillId="0" borderId="2" xfId="97" applyFont="1" applyBorder="1" applyAlignment="1" applyProtection="1">
      <alignment horizontal="center" vertical="top" wrapText="1"/>
      <protection locked="0"/>
    </xf>
    <xf numFmtId="49" fontId="29" fillId="0" borderId="11" xfId="97" applyNumberFormat="1" applyFont="1" applyBorder="1" applyAlignment="1">
      <alignment vertical="center" wrapText="1"/>
    </xf>
    <xf numFmtId="0" fontId="29" fillId="0" borderId="11" xfId="97" applyFont="1" applyBorder="1" applyAlignment="1">
      <alignment vertical="center" wrapText="1"/>
    </xf>
    <xf numFmtId="0" fontId="29" fillId="0" borderId="2" xfId="0" applyFont="1" applyBorder="1" applyAlignment="1">
      <alignment horizontal="center" vertical="center" shrinkToFit="1"/>
    </xf>
    <xf numFmtId="0" fontId="29" fillId="31" borderId="2" xfId="0" applyFont="1" applyFill="1" applyBorder="1" applyAlignment="1" applyProtection="1">
      <alignment horizontal="center" vertical="center" shrinkToFit="1"/>
      <protection locked="0"/>
    </xf>
    <xf numFmtId="0" fontId="29" fillId="0" borderId="2" xfId="0" applyFont="1" applyBorder="1" applyAlignment="1" applyProtection="1">
      <alignment vertical="center" wrapText="1"/>
      <protection locked="0"/>
    </xf>
    <xf numFmtId="179" fontId="29" fillId="0" borderId="2" xfId="0" applyNumberFormat="1" applyFont="1" applyBorder="1" applyAlignment="1">
      <alignment horizontal="center" vertical="center"/>
    </xf>
    <xf numFmtId="0" fontId="29" fillId="0" borderId="2" xfId="0" applyFont="1" applyBorder="1" applyAlignment="1" applyProtection="1">
      <alignment vertical="center" shrinkToFit="1"/>
      <protection locked="0"/>
    </xf>
    <xf numFmtId="0" fontId="33" fillId="0" borderId="0" xfId="0" applyFont="1" applyAlignment="1" applyProtection="1">
      <alignment horizontal="center" vertical="center"/>
      <protection locked="0"/>
    </xf>
    <xf numFmtId="0" fontId="29" fillId="0" borderId="0" xfId="0" applyFont="1" applyAlignment="1" applyProtection="1">
      <alignment horizontal="center" vertical="center" wrapText="1"/>
      <protection locked="0"/>
    </xf>
    <xf numFmtId="0" fontId="29" fillId="0" borderId="2" xfId="0" applyFont="1" applyBorder="1" applyAlignment="1" applyProtection="1">
      <alignment horizontal="center" vertical="center" wrapText="1"/>
      <protection locked="0"/>
    </xf>
    <xf numFmtId="0" fontId="29" fillId="0" borderId="21" xfId="0" applyFont="1" applyBorder="1" applyAlignment="1" applyProtection="1">
      <alignment vertical="center" wrapText="1"/>
      <protection locked="0"/>
    </xf>
    <xf numFmtId="0" fontId="29" fillId="0" borderId="9" xfId="0" applyFont="1" applyBorder="1" applyAlignment="1" applyProtection="1">
      <alignment vertical="center" wrapText="1"/>
      <protection locked="0"/>
    </xf>
    <xf numFmtId="0" fontId="29" fillId="0" borderId="1" xfId="0" applyFont="1" applyBorder="1" applyAlignment="1" applyProtection="1">
      <alignment vertical="center" wrapText="1"/>
      <protection locked="0"/>
    </xf>
  </cellXfs>
  <cellStyles count="104">
    <cellStyle name="20% - アクセント 1 2" xfId="10" xr:uid="{00000000-0005-0000-0000-000000000000}"/>
    <cellStyle name="20% - アクセント 1 3" xfId="9" xr:uid="{00000000-0005-0000-0000-000001000000}"/>
    <cellStyle name="20% - アクセント 2 2" xfId="12" xr:uid="{00000000-0005-0000-0000-000002000000}"/>
    <cellStyle name="20% - アクセント 2 3" xfId="11" xr:uid="{00000000-0005-0000-0000-000003000000}"/>
    <cellStyle name="20% - アクセント 3 2" xfId="14" xr:uid="{00000000-0005-0000-0000-000004000000}"/>
    <cellStyle name="20% - アクセント 3 3" xfId="13" xr:uid="{00000000-0005-0000-0000-000005000000}"/>
    <cellStyle name="20% - アクセント 4 2" xfId="16" xr:uid="{00000000-0005-0000-0000-000006000000}"/>
    <cellStyle name="20% - アクセント 4 3" xfId="15" xr:uid="{00000000-0005-0000-0000-000007000000}"/>
    <cellStyle name="20% - アクセント 5 2" xfId="18" xr:uid="{00000000-0005-0000-0000-000008000000}"/>
    <cellStyle name="20% - アクセント 5 3" xfId="17" xr:uid="{00000000-0005-0000-0000-000009000000}"/>
    <cellStyle name="20% - アクセント 6 2" xfId="20" xr:uid="{00000000-0005-0000-0000-00000A000000}"/>
    <cellStyle name="20% - アクセント 6 3" xfId="19" xr:uid="{00000000-0005-0000-0000-00000B000000}"/>
    <cellStyle name="40% - アクセント 1 2" xfId="22" xr:uid="{00000000-0005-0000-0000-00000C000000}"/>
    <cellStyle name="40% - アクセント 1 3" xfId="21" xr:uid="{00000000-0005-0000-0000-00000D000000}"/>
    <cellStyle name="40% - アクセント 2 2" xfId="24" xr:uid="{00000000-0005-0000-0000-00000E000000}"/>
    <cellStyle name="40% - アクセント 2 3" xfId="23" xr:uid="{00000000-0005-0000-0000-00000F000000}"/>
    <cellStyle name="40% - アクセント 3 2" xfId="26" xr:uid="{00000000-0005-0000-0000-000010000000}"/>
    <cellStyle name="40% - アクセント 3 3" xfId="25" xr:uid="{00000000-0005-0000-0000-000011000000}"/>
    <cellStyle name="40% - アクセント 4 2" xfId="28" xr:uid="{00000000-0005-0000-0000-000012000000}"/>
    <cellStyle name="40% - アクセント 4 3" xfId="27" xr:uid="{00000000-0005-0000-0000-000013000000}"/>
    <cellStyle name="40% - アクセント 5 2" xfId="30" xr:uid="{00000000-0005-0000-0000-000014000000}"/>
    <cellStyle name="40% - アクセント 5 3" xfId="29" xr:uid="{00000000-0005-0000-0000-000015000000}"/>
    <cellStyle name="40% - アクセント 6 2" xfId="32" xr:uid="{00000000-0005-0000-0000-000016000000}"/>
    <cellStyle name="40% - アクセント 6 3" xfId="31" xr:uid="{00000000-0005-0000-0000-000017000000}"/>
    <cellStyle name="60% - アクセント 1 2" xfId="33" xr:uid="{00000000-0005-0000-0000-000018000000}"/>
    <cellStyle name="60% - アクセント 2 2" xfId="34" xr:uid="{00000000-0005-0000-0000-000019000000}"/>
    <cellStyle name="60% - アクセント 3 2" xfId="35" xr:uid="{00000000-0005-0000-0000-00001A000000}"/>
    <cellStyle name="60% - アクセント 4 2" xfId="36" xr:uid="{00000000-0005-0000-0000-00001B000000}"/>
    <cellStyle name="60% - アクセント 5 2" xfId="37" xr:uid="{00000000-0005-0000-0000-00001C000000}"/>
    <cellStyle name="60% - アクセント 6 2" xfId="38" xr:uid="{00000000-0005-0000-0000-00001D000000}"/>
    <cellStyle name="Normal" xfId="98" xr:uid="{36084D00-DE38-4C08-872B-0B47CCB9795F}"/>
    <cellStyle name="Normal 2" xfId="2" xr:uid="{00000000-0005-0000-0000-00001E000000}"/>
    <cellStyle name="アクセント 1 2" xfId="39" xr:uid="{00000000-0005-0000-0000-00001F000000}"/>
    <cellStyle name="アクセント 2 2" xfId="40" xr:uid="{00000000-0005-0000-0000-000020000000}"/>
    <cellStyle name="アクセント 3 2" xfId="41" xr:uid="{00000000-0005-0000-0000-000021000000}"/>
    <cellStyle name="アクセント 4 2" xfId="42" xr:uid="{00000000-0005-0000-0000-000022000000}"/>
    <cellStyle name="アクセント 5 2" xfId="43" xr:uid="{00000000-0005-0000-0000-000023000000}"/>
    <cellStyle name="アクセント 6 2" xfId="44" xr:uid="{00000000-0005-0000-0000-000024000000}"/>
    <cellStyle name="タイトル 2" xfId="45" xr:uid="{00000000-0005-0000-0000-000025000000}"/>
    <cellStyle name="チェック セル 2" xfId="46" xr:uid="{00000000-0005-0000-0000-000026000000}"/>
    <cellStyle name="どちらでもない 2" xfId="47" xr:uid="{00000000-0005-0000-0000-000027000000}"/>
    <cellStyle name="ハイパーリンク" xfId="89" builtinId="8"/>
    <cellStyle name="ハイパーリンク 2" xfId="93" xr:uid="{00000000-0005-0000-0000-000029000000}"/>
    <cellStyle name="メモ 2" xfId="48" xr:uid="{00000000-0005-0000-0000-00002A000000}"/>
    <cellStyle name="リンク セル 2" xfId="49" xr:uid="{00000000-0005-0000-0000-00002B000000}"/>
    <cellStyle name="悪い 2" xfId="50" xr:uid="{00000000-0005-0000-0000-00002C000000}"/>
    <cellStyle name="計算 2" xfId="51" xr:uid="{00000000-0005-0000-0000-00002D000000}"/>
    <cellStyle name="警告文 2" xfId="52" xr:uid="{00000000-0005-0000-0000-00002E000000}"/>
    <cellStyle name="桁区切り 2" xfId="53" xr:uid="{00000000-0005-0000-0000-00002F000000}"/>
    <cellStyle name="桁区切り 3" xfId="88" xr:uid="{00000000-0005-0000-0000-000030000000}"/>
    <cellStyle name="桁区切り 4" xfId="91" xr:uid="{00000000-0005-0000-0000-000031000000}"/>
    <cellStyle name="桁区切り 4 2" xfId="103" xr:uid="{B1F58E06-1760-49D6-998F-23717974906D}"/>
    <cellStyle name="桁区切り 5" xfId="94" xr:uid="{00000000-0005-0000-0000-000032000000}"/>
    <cellStyle name="見出し 1 2" xfId="54" xr:uid="{00000000-0005-0000-0000-000033000000}"/>
    <cellStyle name="見出し 2 2" xfId="55" xr:uid="{00000000-0005-0000-0000-000034000000}"/>
    <cellStyle name="見出し 3 2" xfId="56" xr:uid="{00000000-0005-0000-0000-000035000000}"/>
    <cellStyle name="見出し 4 2" xfId="57" xr:uid="{00000000-0005-0000-0000-000036000000}"/>
    <cellStyle name="集計 2" xfId="58" xr:uid="{00000000-0005-0000-0000-000037000000}"/>
    <cellStyle name="出力 2" xfId="59" xr:uid="{00000000-0005-0000-0000-000038000000}"/>
    <cellStyle name="説明文 2" xfId="60" xr:uid="{00000000-0005-0000-0000-000039000000}"/>
    <cellStyle name="通貨 2" xfId="7" xr:uid="{00000000-0005-0000-0000-00003A000000}"/>
    <cellStyle name="通貨 2 2" xfId="8" xr:uid="{00000000-0005-0000-0000-00003B000000}"/>
    <cellStyle name="通貨 2 3" xfId="61" xr:uid="{00000000-0005-0000-0000-00003C000000}"/>
    <cellStyle name="入力 2" xfId="62" xr:uid="{00000000-0005-0000-0000-00003D000000}"/>
    <cellStyle name="標準" xfId="0" builtinId="0"/>
    <cellStyle name="標準 10" xfId="63" xr:uid="{00000000-0005-0000-0000-00003F000000}"/>
    <cellStyle name="標準 11" xfId="64" xr:uid="{00000000-0005-0000-0000-000040000000}"/>
    <cellStyle name="標準 12" xfId="65" xr:uid="{00000000-0005-0000-0000-000041000000}"/>
    <cellStyle name="標準 13" xfId="87" xr:uid="{00000000-0005-0000-0000-000042000000}"/>
    <cellStyle name="標準 14" xfId="92" xr:uid="{00000000-0005-0000-0000-000043000000}"/>
    <cellStyle name="標準 15" xfId="95" xr:uid="{00000000-0005-0000-0000-000044000000}"/>
    <cellStyle name="標準 16" xfId="99" xr:uid="{991D0A25-0DD4-4EC8-AEBE-FE33317C963A}"/>
    <cellStyle name="標準 17" xfId="66" xr:uid="{00000000-0005-0000-0000-000045000000}"/>
    <cellStyle name="標準 18" xfId="101" xr:uid="{412DAFE5-A164-41DC-8CD4-75925B8350E7}"/>
    <cellStyle name="標準 2" xfId="1" xr:uid="{00000000-0005-0000-0000-000046000000}"/>
    <cellStyle name="標準 2 2" xfId="6" xr:uid="{00000000-0005-0000-0000-000047000000}"/>
    <cellStyle name="標準 2 2 2" xfId="100" xr:uid="{590DC331-F9F7-4FC4-ABC1-441EEC9ECC01}"/>
    <cellStyle name="標準 2 2 3" xfId="96" xr:uid="{00000000-0005-0000-0000-000048000000}"/>
    <cellStyle name="標準 2 3" xfId="67" xr:uid="{00000000-0005-0000-0000-000049000000}"/>
    <cellStyle name="標準 3" xfId="4" xr:uid="{00000000-0005-0000-0000-00004A000000}"/>
    <cellStyle name="標準 3 2" xfId="69" xr:uid="{00000000-0005-0000-0000-00004B000000}"/>
    <cellStyle name="標準 3 3" xfId="68" xr:uid="{00000000-0005-0000-0000-00004C000000}"/>
    <cellStyle name="標準 4" xfId="70" xr:uid="{00000000-0005-0000-0000-00004D000000}"/>
    <cellStyle name="標準 4 2" xfId="71" xr:uid="{00000000-0005-0000-0000-00004E000000}"/>
    <cellStyle name="標準 4 3" xfId="90" xr:uid="{00000000-0005-0000-0000-00004F000000}"/>
    <cellStyle name="標準 5" xfId="72" xr:uid="{00000000-0005-0000-0000-000050000000}"/>
    <cellStyle name="標準 6" xfId="73" xr:uid="{00000000-0005-0000-0000-000051000000}"/>
    <cellStyle name="標準 7" xfId="74" xr:uid="{00000000-0005-0000-0000-000052000000}"/>
    <cellStyle name="標準 7 2" xfId="75" xr:uid="{00000000-0005-0000-0000-000053000000}"/>
    <cellStyle name="標準 8" xfId="76" xr:uid="{00000000-0005-0000-0000-000054000000}"/>
    <cellStyle name="標準 9" xfId="77" xr:uid="{00000000-0005-0000-0000-000055000000}"/>
    <cellStyle name="標準_250531  （ＧＨ以外）耐震化調査票様式(障害部）" xfId="78" xr:uid="{00000000-0005-0000-0000-000057000000}"/>
    <cellStyle name="標準_③-２加算様式（就労） 2" xfId="102" xr:uid="{11C7492E-7D38-4D36-A6B7-DBC1915CDC3F}"/>
    <cellStyle name="標準_⑨指定申請様式（案）（多機能用総括表）" xfId="3" xr:uid="{00000000-0005-0000-0000-00005A000000}"/>
    <cellStyle name="標準_サービス管理責任者経歴書" xfId="79" xr:uid="{00000000-0005-0000-0000-00005C000000}"/>
    <cellStyle name="標準_管理者経歴書" xfId="80" xr:uid="{00000000-0005-0000-0000-00005D000000}"/>
    <cellStyle name="標準_苦情解決措置" xfId="81" xr:uid="{00000000-0005-0000-0000-00005E000000}"/>
    <cellStyle name="標準_指定申請書（放課後デイ）仮受付用24.3.12" xfId="82" xr:uid="{00000000-0005-0000-0000-00005F000000}"/>
    <cellStyle name="標準_事業者指定様式（多機能用総括表）作業ファイル" xfId="5" xr:uid="{00000000-0005-0000-0000-000060000000}"/>
    <cellStyle name="標準_実務経験（見込）証明書" xfId="83" xr:uid="{00000000-0005-0000-0000-000061000000}"/>
    <cellStyle name="標準_収支予算表" xfId="84" xr:uid="{00000000-0005-0000-0000-000062000000}"/>
    <cellStyle name="標準_新規Microsoft Excel ワークシート" xfId="97" xr:uid="{00000000-0005-0000-0000-000063000000}"/>
    <cellStyle name="標準_本指定申請書（児童発達支援）24.11" xfId="85" xr:uid="{00000000-0005-0000-0000-000066000000}"/>
    <cellStyle name="良い 2" xfId="86" xr:uid="{00000000-0005-0000-0000-000067000000}"/>
  </cellStyles>
  <dxfs count="1239">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bgColor rgb="FFFFFF00"/>
        </patternFill>
      </fill>
    </dxf>
    <dxf>
      <fill>
        <patternFill>
          <bgColor rgb="FFFFFF00"/>
        </patternFill>
      </fill>
    </dxf>
    <dxf>
      <fill>
        <patternFill>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bgColor rgb="FFFFFF00"/>
        </patternFill>
      </fill>
    </dxf>
    <dxf>
      <fill>
        <patternFill>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bgColor rgb="FFFFFF00"/>
        </patternFill>
      </fill>
    </dxf>
    <dxf>
      <fill>
        <patternFill>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bgColor rgb="FFFFFF00"/>
        </patternFill>
      </fill>
    </dxf>
    <dxf>
      <fill>
        <patternFill>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00"/>
        </patternFill>
      </fill>
    </dxf>
    <dxf>
      <fill>
        <patternFill patternType="solid">
          <bgColor rgb="FFFFFFFF"/>
        </patternFill>
      </fill>
    </dxf>
    <dxf>
      <fill>
        <patternFill patternType="solid">
          <bgColor rgb="FFFFFFFF"/>
        </patternFill>
      </fill>
    </dxf>
    <dxf>
      <fill>
        <patternFill patternType="solid">
          <bgColor rgb="FFFFFF00"/>
        </patternFill>
      </fill>
    </dxf>
    <dxf>
      <fill>
        <patternFill patternType="solid">
          <bgColor rgb="FFFFFFFF"/>
        </patternFill>
      </fill>
    </dxf>
    <dxf>
      <fill>
        <patternFill patternType="solid">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ill>
        <patternFill>
          <bgColor rgb="FFFFFF00"/>
        </patternFill>
      </fill>
    </dxf>
    <dxf>
      <fill>
        <patternFill>
          <bgColor rgb="FFFFFF00"/>
        </patternFill>
      </fill>
    </dxf>
    <dxf>
      <fill>
        <patternFill>
          <bgColor theme="0" tint="-0.34998626667073579"/>
        </patternFill>
      </fill>
    </dxf>
    <dxf>
      <fill>
        <patternFill>
          <bgColor rgb="FFFFFF00"/>
        </patternFill>
      </fill>
    </dxf>
    <dxf>
      <font>
        <color rgb="FF9C0006"/>
      </font>
      <fill>
        <patternFill>
          <bgColor rgb="FFFFC7CE"/>
        </patternFill>
      </fill>
    </dxf>
    <dxf>
      <fill>
        <patternFill>
          <bgColor rgb="FFFFFF00"/>
        </patternFill>
      </fill>
    </dxf>
    <dxf>
      <fill>
        <patternFill>
          <bgColor rgb="FFFFFF00"/>
        </patternFill>
      </fill>
    </dxf>
    <dxf>
      <font>
        <b/>
        <i val="0"/>
        <color theme="0"/>
      </font>
      <fill>
        <patternFill>
          <bgColor theme="3" tint="0.59996337778862885"/>
        </patternFill>
      </fill>
    </dxf>
    <dxf>
      <fill>
        <patternFill>
          <bgColor rgb="FFFFFF00"/>
        </patternFill>
      </fill>
    </dxf>
    <dxf>
      <fill>
        <patternFill>
          <bgColor rgb="FFFFFF00"/>
        </patternFill>
      </fill>
    </dxf>
    <dxf>
      <fill>
        <patternFill>
          <bgColor rgb="FFFFFF00"/>
        </patternFill>
      </fill>
    </dxf>
    <dxf>
      <font>
        <b/>
        <i val="0"/>
        <color theme="0"/>
      </font>
      <fill>
        <patternFill>
          <bgColor rgb="FFFF0000"/>
        </patternFill>
      </fill>
    </dxf>
    <dxf>
      <fill>
        <patternFill>
          <bgColor theme="3" tint="0.79998168889431442"/>
        </patternFill>
      </fill>
    </dxf>
    <dxf>
      <fill>
        <patternFill>
          <bgColor theme="4" tint="0.79998168889431442"/>
        </patternFill>
      </fill>
    </dxf>
    <dxf>
      <fill>
        <patternFill>
          <bgColor theme="5" tint="0.79998168889431442"/>
        </patternFill>
      </fill>
    </dxf>
    <dxf>
      <fill>
        <patternFill>
          <bgColor theme="5" tint="0.79998168889431442"/>
        </patternFill>
      </fill>
    </dxf>
    <dxf>
      <fill>
        <patternFill>
          <bgColor theme="6" tint="0.79998168889431442"/>
        </patternFill>
      </fill>
    </dxf>
    <dxf>
      <fill>
        <patternFill>
          <bgColor theme="7" tint="0.79998168889431442"/>
        </patternFill>
      </fill>
    </dxf>
    <dxf>
      <fill>
        <patternFill>
          <bgColor theme="0" tint="-0.24994659260841701"/>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 Id="rId8" Type="http://schemas.openxmlformats.org/officeDocument/2006/relationships/worksheet" Target="worksheets/sheet8.xml"/></Relationships>
</file>

<file path=xl/ctrlProps/ctrlProp1.xml><?xml version="1.0" encoding="utf-8"?>
<formControlPr xmlns="http://schemas.microsoft.com/office/spreadsheetml/2009/9/main" objectType="CheckBox" fmlaLink="$Q$8" lockText="1" noThreeD="1"/>
</file>

<file path=xl/ctrlProps/ctrlProp2.xml><?xml version="1.0" encoding="utf-8"?>
<formControlPr xmlns="http://schemas.microsoft.com/office/spreadsheetml/2009/9/main" objectType="CheckBox" fmlaLink="$Q$17" lockText="1" noThreeD="1"/>
</file>

<file path=xl/ctrlProps/ctrlProp3.xml><?xml version="1.0" encoding="utf-8"?>
<formControlPr xmlns="http://schemas.microsoft.com/office/spreadsheetml/2009/9/main" objectType="CheckBox" fmlaLink="$Q$18" lockText="1" noThreeD="1"/>
</file>

<file path=xl/ctrlProps/ctrlProp4.xml><?xml version="1.0" encoding="utf-8"?>
<formControlPr xmlns="http://schemas.microsoft.com/office/spreadsheetml/2009/9/main" objectType="CheckBox" fmlaLink="$Q$21" lockText="1" noThreeD="1"/>
</file>

<file path=xl/ctrlProps/ctrlProp5.xml><?xml version="1.0" encoding="utf-8"?>
<formControlPr xmlns="http://schemas.microsoft.com/office/spreadsheetml/2009/9/main" objectType="CheckBox" fmlaLink="$Q$22" lockText="1" noThreeD="1"/>
</file>

<file path=xl/ctrlProps/ctrlProp6.xml><?xml version="1.0" encoding="utf-8"?>
<formControlPr xmlns="http://schemas.microsoft.com/office/spreadsheetml/2009/9/main" objectType="CheckBox" fmlaLink="$Q$27" lockText="1" noThreeD="1"/>
</file>

<file path=xl/ctrlProps/ctrlProp7.xml><?xml version="1.0" encoding="utf-8"?>
<formControlPr xmlns="http://schemas.microsoft.com/office/spreadsheetml/2009/9/main" objectType="CheckBox" fmlaLink="$Q$34" lockText="1" noThreeD="1"/>
</file>

<file path=xl/ctrlProps/ctrlProp8.xml><?xml version="1.0" encoding="utf-8"?>
<formControlPr xmlns="http://schemas.microsoft.com/office/spreadsheetml/2009/9/main" objectType="CheckBox" fmlaLink="$Q$35" lockText="1" noThreeD="1"/>
</file>

<file path=xl/ctrlProps/ctrlProp9.xml><?xml version="1.0" encoding="utf-8"?>
<formControlPr xmlns="http://schemas.microsoft.com/office/spreadsheetml/2009/9/main" objectType="CheckBox" fmlaLink="$Q$38" lockText="1" noThreeD="1"/>
</file>

<file path=xl/ctrlProps/ctrlProp10.xml><?xml version="1.0" encoding="utf-8"?>
<formControlPr xmlns="http://schemas.microsoft.com/office/spreadsheetml/2009/9/main" objectType="CheckBox" fmlaLink="$AL$22" lockText="1" noThreeD="1"/>
</file>

<file path=xl/ctrlProps/ctrlProp11.xml><?xml version="1.0" encoding="utf-8"?>
<formControlPr xmlns="http://schemas.microsoft.com/office/spreadsheetml/2009/9/main" objectType="CheckBox" fmlaLink="$AL$23" lockText="1" noThreeD="1"/>
</file>

<file path=xl/ctrlProps/ctrlProp12.xml><?xml version="1.0" encoding="utf-8"?>
<formControlPr xmlns="http://schemas.microsoft.com/office/spreadsheetml/2009/9/main" objectType="CheckBox" fmlaLink="$AL$24" lockText="1" noThreeD="1"/>
</file>

<file path=xl/ctrlProps/ctrlProp13.xml><?xml version="1.0" encoding="utf-8"?>
<formControlPr xmlns="http://schemas.microsoft.com/office/spreadsheetml/2009/9/main" objectType="CheckBox" fmlaLink="$AL$25" lockText="1" noThreeD="1"/>
</file>

<file path=xl/ctrlProps/ctrlProp14.xml><?xml version="1.0" encoding="utf-8"?>
<formControlPr xmlns="http://schemas.microsoft.com/office/spreadsheetml/2009/9/main" objectType="CheckBox" fmlaLink="$AL$26" lockText="1" noThreeD="1"/>
</file>

<file path=xl/ctrlProps/ctrlProp15.xml><?xml version="1.0" encoding="utf-8"?>
<formControlPr xmlns="http://schemas.microsoft.com/office/spreadsheetml/2009/9/main" objectType="CheckBox" fmlaLink="$AL$35" lockText="1" noThreeD="1"/>
</file>

<file path=xl/ctrlProps/ctrlProp16.xml><?xml version="1.0" encoding="utf-8"?>
<formControlPr xmlns="http://schemas.microsoft.com/office/spreadsheetml/2009/9/main" objectType="CheckBox" fmlaLink="$AM$35" lockText="1" noThreeD="1"/>
</file>

<file path=xl/ctrlProps/ctrlProp17.xml><?xml version="1.0" encoding="utf-8"?>
<formControlPr xmlns="http://schemas.microsoft.com/office/spreadsheetml/2009/9/main" objectType="CheckBox" fmlaLink="$AL$39" lockText="1" noThreeD="1"/>
</file>

<file path=xl/ctrlProps/ctrlProp18.xml><?xml version="1.0" encoding="utf-8"?>
<formControlPr xmlns="http://schemas.microsoft.com/office/spreadsheetml/2009/9/main" objectType="CheckBox" fmlaLink="$AL$36" lockText="1" noThreeD="1"/>
</file>

<file path=xl/ctrlProps/ctrlProp19.xml><?xml version="1.0" encoding="utf-8"?>
<formControlPr xmlns="http://schemas.microsoft.com/office/spreadsheetml/2009/9/main" objectType="CheckBox" fmlaLink="$AL$41" lockText="1" noThreeD="1"/>
</file>

<file path=xl/ctrlProps/ctrlProp20.xml><?xml version="1.0" encoding="utf-8"?>
<formControlPr xmlns="http://schemas.microsoft.com/office/spreadsheetml/2009/9/main" objectType="CheckBox" fmlaLink="$AL$43" lockText="1" noThreeD="1"/>
</file>

<file path=xl/ctrlProps/ctrlProp21.xml><?xml version="1.0" encoding="utf-8"?>
<formControlPr xmlns="http://schemas.microsoft.com/office/spreadsheetml/2009/9/main" objectType="CheckBox" fmlaLink="$AL$45" lockText="1" noThreeD="1"/>
</file>

<file path=xl/ctrlProps/ctrlProp22.xml><?xml version="1.0" encoding="utf-8"?>
<formControlPr xmlns="http://schemas.microsoft.com/office/spreadsheetml/2009/9/main" objectType="CheckBox" fmlaLink="$AL$46" lockText="1" noThreeD="1"/>
</file>

<file path=xl/ctrlProps/ctrlProp23.xml><?xml version="1.0" encoding="utf-8"?>
<formControlPr xmlns="http://schemas.microsoft.com/office/spreadsheetml/2009/9/main" objectType="CheckBox" fmlaLink="$AL$47" lockText="1" noThreeD="1"/>
</file>

<file path=xl/ctrlProps/ctrlProp24.xml><?xml version="1.0" encoding="utf-8"?>
<formControlPr xmlns="http://schemas.microsoft.com/office/spreadsheetml/2009/9/main" objectType="CheckBox" fmlaLink="$AL$48" lockText="1" noThreeD="1"/>
</file>

<file path=xl/ctrlProps/ctrlProp25.xml><?xml version="1.0" encoding="utf-8"?>
<formControlPr xmlns="http://schemas.microsoft.com/office/spreadsheetml/2009/9/main" objectType="CheckBox" fmlaLink="$AL$49" lockText="1" noThreeD="1"/>
</file>

<file path=xl/ctrlProps/ctrlProp26.xml><?xml version="1.0" encoding="utf-8"?>
<formControlPr xmlns="http://schemas.microsoft.com/office/spreadsheetml/2009/9/main" objectType="CheckBox" fmlaLink="$AL$50" lockText="1" noThreeD="1"/>
</file>

<file path=xl/ctrlProps/ctrlProp27.xml><?xml version="1.0" encoding="utf-8"?>
<formControlPr xmlns="http://schemas.microsoft.com/office/spreadsheetml/2009/9/main" objectType="CheckBox" fmlaLink="$AL$51" lockText="1" noThreeD="1"/>
</file>

<file path=xl/ctrlProps/ctrlProp28.xml><?xml version="1.0" encoding="utf-8"?>
<formControlPr xmlns="http://schemas.microsoft.com/office/spreadsheetml/2009/9/main" objectType="CheckBox" fmlaLink="$AL$52" lockText="1" noThreeD="1"/>
</file>

<file path=xl/ctrlProps/ctrlProp29.xml><?xml version="1.0" encoding="utf-8"?>
<formControlPr xmlns="http://schemas.microsoft.com/office/spreadsheetml/2009/9/main" objectType="CheckBox" fmlaLink="$AL$53" lockText="1" noThreeD="1"/>
</file>

<file path=xl/ctrlProps/ctrlProp30.xml><?xml version="1.0" encoding="utf-8"?>
<formControlPr xmlns="http://schemas.microsoft.com/office/spreadsheetml/2009/9/main" objectType="CheckBox" fmlaLink="$AL$55" lockText="1" noThreeD="1"/>
</file>

<file path=xl/ctrlProps/ctrlProp31.xml><?xml version="1.0" encoding="utf-8"?>
<formControlPr xmlns="http://schemas.microsoft.com/office/spreadsheetml/2009/9/main" objectType="CheckBox" fmlaLink="$AL$56" lockText="1" noThreeD="1"/>
</file>

<file path=xl/ctrlProps/ctrlProp32.xml><?xml version="1.0" encoding="utf-8"?>
<formControlPr xmlns="http://schemas.microsoft.com/office/spreadsheetml/2009/9/main" objectType="CheckBox" fmlaLink="$AL$57" lockText="1" noThreeD="1"/>
</file>

<file path=xl/ctrlProps/ctrlProp33.xml><?xml version="1.0" encoding="utf-8"?>
<formControlPr xmlns="http://schemas.microsoft.com/office/spreadsheetml/2009/9/main" objectType="CheckBox" fmlaLink="$AL$63" lockText="1" noThreeD="1"/>
</file>

<file path=xl/ctrlProps/ctrlProp34.xml><?xml version="1.0" encoding="utf-8"?>
<formControlPr xmlns="http://schemas.microsoft.com/office/spreadsheetml/2009/9/main" objectType="CheckBox" fmlaLink="$AL$64" lockText="1" noThreeD="1"/>
</file>

<file path=xl/ctrlProps/ctrlProp35.xml><?xml version="1.0" encoding="utf-8"?>
<formControlPr xmlns="http://schemas.microsoft.com/office/spreadsheetml/2009/9/main" objectType="CheckBox" fmlaLink="$AL$65" lockText="1" noThreeD="1"/>
</file>

<file path=xl/ctrlProps/ctrlProp36.xml><?xml version="1.0" encoding="utf-8"?>
<formControlPr xmlns="http://schemas.microsoft.com/office/spreadsheetml/2009/9/main" objectType="CheckBox" fmlaLink="$AL$66" lockText="1" noThreeD="1"/>
</file>

<file path=xl/ctrlProps/ctrlProp37.xml><?xml version="1.0" encoding="utf-8"?>
<formControlPr xmlns="http://schemas.microsoft.com/office/spreadsheetml/2009/9/main" objectType="CheckBox" fmlaLink="$AL$67" lockText="1" noThreeD="1"/>
</file>

<file path=xl/ctrlProps/ctrlProp38.xml><?xml version="1.0" encoding="utf-8"?>
<formControlPr xmlns="http://schemas.microsoft.com/office/spreadsheetml/2009/9/main" objectType="CheckBox" fmlaLink="$AL$68" lockText="1" noThreeD="1"/>
</file>

<file path=xl/ctrlProps/ctrlProp39.xml><?xml version="1.0" encoding="utf-8"?>
<formControlPr xmlns="http://schemas.microsoft.com/office/spreadsheetml/2009/9/main" objectType="CheckBox" fmlaLink="$AL$69" lockText="1" noThreeD="1"/>
</file>

<file path=xl/ctrlProps/ctrlProp40.xml><?xml version="1.0" encoding="utf-8"?>
<formControlPr xmlns="http://schemas.microsoft.com/office/spreadsheetml/2009/9/main" objectType="CheckBox" fmlaLink="$AL$70" lockText="1" noThreeD="1"/>
</file>

<file path=xl/ctrlProps/ctrlProp41.xml><?xml version="1.0" encoding="utf-8"?>
<formControlPr xmlns="http://schemas.microsoft.com/office/spreadsheetml/2009/9/main" objectType="CheckBox" fmlaLink="$AL$71" lockText="1" noThreeD="1"/>
</file>

<file path=xl/ctrlProps/ctrlProp42.xml><?xml version="1.0" encoding="utf-8"?>
<formControlPr xmlns="http://schemas.microsoft.com/office/spreadsheetml/2009/9/main" objectType="CheckBox" fmlaLink="$AL$72" lockText="1" noThreeD="1"/>
</file>

<file path=xl/ctrlProps/ctrlProp43.xml><?xml version="1.0" encoding="utf-8"?>
<formControlPr xmlns="http://schemas.microsoft.com/office/spreadsheetml/2009/9/main" objectType="CheckBox" fmlaLink="$AL$74" lockText="1" noThreeD="1"/>
</file>

<file path=xl/ctrlProps/ctrlProp44.xml><?xml version="1.0" encoding="utf-8"?>
<formControlPr xmlns="http://schemas.microsoft.com/office/spreadsheetml/2009/9/main" objectType="CheckBox" fmlaLink="$AL$75" lockText="1" noThreeD="1"/>
</file>

<file path=xl/ctrlProps/ctrlProp45.xml><?xml version="1.0" encoding="utf-8"?>
<formControlPr xmlns="http://schemas.microsoft.com/office/spreadsheetml/2009/9/main" objectType="CheckBox" fmlaLink="$AL$76" lockText="1" noThreeD="1"/>
</file>

<file path=xl/drawings/drawing1.xml><?xml version="1.0" encoding="utf-8"?>
<xdr:wsDr xmlns:xdr="http://schemas.openxmlformats.org/drawingml/2006/spreadsheetDrawing" xmlns:a="http://schemas.openxmlformats.org/drawingml/2006/main">
  <xdr:twoCellAnchor>
    <xdr:from>
      <xdr:col>28</xdr:col>
      <xdr:colOff>107925</xdr:colOff>
      <xdr:row>114</xdr:row>
      <xdr:rowOff>220959</xdr:rowOff>
    </xdr:from>
    <xdr:to>
      <xdr:col>35</xdr:col>
      <xdr:colOff>94536</xdr:colOff>
      <xdr:row>120</xdr:row>
      <xdr:rowOff>26483</xdr:rowOff>
    </xdr:to>
    <xdr:sp macro="" textlink="">
      <xdr:nvSpPr>
        <xdr:cNvPr id="2" name="テキスト ボックス 1">
          <a:extLst>
            <a:ext uri="{FF2B5EF4-FFF2-40B4-BE49-F238E27FC236}">
              <a16:creationId xmlns:a16="http://schemas.microsoft.com/office/drawing/2014/main" id="{F94CE9B2-E1CA-4D7E-A5F5-3FDFE2144575}"/>
            </a:ext>
          </a:extLst>
        </xdr:cNvPr>
        <xdr:cNvSpPr txBox="1"/>
      </xdr:nvSpPr>
      <xdr:spPr>
        <a:xfrm>
          <a:off x="9543278" y="33804988"/>
          <a:ext cx="1555434" cy="1385554"/>
        </a:xfrm>
        <a:prstGeom prst="wedgeRoundRectCallout">
          <a:avLst>
            <a:gd name="adj1" fmla="val -67096"/>
            <a:gd name="adj2" fmla="val -12352"/>
            <a:gd name="adj3" fmla="val 16667"/>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50" b="1" i="1"/>
            <a:t>協力医療機関が複数ある場合は最も利用する可能性がある医療機関入力してください。</a:t>
          </a:r>
          <a:endParaRPr kumimoji="1" lang="en-US" altLang="ja-JP" sz="1600" b="1" i="1"/>
        </a:p>
      </xdr:txBody>
    </xdr:sp>
    <xdr:clientData/>
  </xdr:twoCellAnchor>
  <xdr:twoCellAnchor>
    <xdr:from>
      <xdr:col>27</xdr:col>
      <xdr:colOff>202565</xdr:colOff>
      <xdr:row>65</xdr:row>
      <xdr:rowOff>276225</xdr:rowOff>
    </xdr:from>
    <xdr:to>
      <xdr:col>52</xdr:col>
      <xdr:colOff>131445</xdr:colOff>
      <xdr:row>69</xdr:row>
      <xdr:rowOff>284480</xdr:rowOff>
    </xdr:to>
    <xdr:sp macro="" textlink="">
      <xdr:nvSpPr>
        <xdr:cNvPr id="3" name="テキスト ボックス 2">
          <a:extLst>
            <a:ext uri="{FF2B5EF4-FFF2-40B4-BE49-F238E27FC236}">
              <a16:creationId xmlns:a16="http://schemas.microsoft.com/office/drawing/2014/main" id="{9F6F5B0F-E768-FB67-0616-08C789FC1647}"/>
            </a:ext>
          </a:extLst>
        </xdr:cNvPr>
        <xdr:cNvSpPr txBox="1"/>
      </xdr:nvSpPr>
      <xdr:spPr>
        <a:xfrm>
          <a:off x="9537065" y="19202400"/>
          <a:ext cx="5405755" cy="1227455"/>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600" b="1"/>
            <a:t>児発管が</a:t>
          </a:r>
          <a:r>
            <a:rPr kumimoji="1" lang="ja-JP" altLang="en-US" sz="1600" b="1">
              <a:solidFill>
                <a:srgbClr val="FF0000"/>
              </a:solidFill>
            </a:rPr>
            <a:t>専従</a:t>
          </a:r>
          <a:r>
            <a:rPr kumimoji="1" lang="ja-JP" altLang="en-US" sz="1600" b="1"/>
            <a:t>の場合、配置する事業の欄に必要事項をご記載ください。</a:t>
          </a:r>
          <a:endParaRPr kumimoji="1" lang="en-US" altLang="ja-JP" sz="1600" b="1"/>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68580</xdr:colOff>
      <xdr:row>11</xdr:row>
      <xdr:rowOff>7620</xdr:rowOff>
    </xdr:from>
    <xdr:to>
      <xdr:col>1</xdr:col>
      <xdr:colOff>6350</xdr:colOff>
      <xdr:row>12</xdr:row>
      <xdr:rowOff>83820</xdr:rowOff>
    </xdr:to>
    <xdr:sp macro="" textlink="">
      <xdr:nvSpPr>
        <xdr:cNvPr id="99329" name="Check Box 1" hidden="1">
          <a:extLst>
            <a:ext uri="{63B3BB69-23CF-44E3-9099-C40C66FF867C}">
              <a14:compatExt xmlns:a14="http://schemas.microsoft.com/office/drawing/2010/main" spid="_x0000_s99329"/>
            </a:ext>
            <a:ext uri="{FF2B5EF4-FFF2-40B4-BE49-F238E27FC236}">
              <a16:creationId xmlns:a16="http://schemas.microsoft.com/office/drawing/2014/main" id="{00000000-0008-0000-2300-0000018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1</a:t>
          </a:r>
        </a:p>
      </xdr:txBody>
    </xdr:sp>
    <xdr:clientData/>
  </xdr:twoCellAnchor>
  <xdr:twoCellAnchor editAs="oneCell">
    <xdr:from>
      <xdr:col>0</xdr:col>
      <xdr:colOff>45720</xdr:colOff>
      <xdr:row>15</xdr:row>
      <xdr:rowOff>182880</xdr:rowOff>
    </xdr:from>
    <xdr:to>
      <xdr:col>1</xdr:col>
      <xdr:colOff>6350</xdr:colOff>
      <xdr:row>17</xdr:row>
      <xdr:rowOff>7621</xdr:rowOff>
    </xdr:to>
    <xdr:sp macro="" textlink="">
      <xdr:nvSpPr>
        <xdr:cNvPr id="99330" name="Check Box 2" hidden="1">
          <a:extLst>
            <a:ext uri="{63B3BB69-23CF-44E3-9099-C40C66FF867C}">
              <a14:compatExt xmlns:a14="http://schemas.microsoft.com/office/drawing/2010/main" spid="_x0000_s99330"/>
            </a:ext>
            <a:ext uri="{FF2B5EF4-FFF2-40B4-BE49-F238E27FC236}">
              <a16:creationId xmlns:a16="http://schemas.microsoft.com/office/drawing/2014/main" id="{00000000-0008-0000-2300-0000028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2</a:t>
          </a:r>
        </a:p>
      </xdr:txBody>
    </xdr:sp>
    <xdr:clientData/>
  </xdr:twoCellAnchor>
  <xdr:twoCellAnchor editAs="oneCell">
    <xdr:from>
      <xdr:col>0</xdr:col>
      <xdr:colOff>38100</xdr:colOff>
      <xdr:row>17</xdr:row>
      <xdr:rowOff>137160</xdr:rowOff>
    </xdr:from>
    <xdr:to>
      <xdr:col>0</xdr:col>
      <xdr:colOff>342900</xdr:colOff>
      <xdr:row>19</xdr:row>
      <xdr:rowOff>30478</xdr:rowOff>
    </xdr:to>
    <xdr:sp macro="" textlink="">
      <xdr:nvSpPr>
        <xdr:cNvPr id="99331" name="Check Box 3" hidden="1">
          <a:extLst>
            <a:ext uri="{63B3BB69-23CF-44E3-9099-C40C66FF867C}">
              <a14:compatExt xmlns:a14="http://schemas.microsoft.com/office/drawing/2010/main" spid="_x0000_s99331"/>
            </a:ext>
            <a:ext uri="{FF2B5EF4-FFF2-40B4-BE49-F238E27FC236}">
              <a16:creationId xmlns:a16="http://schemas.microsoft.com/office/drawing/2014/main" id="{00000000-0008-0000-2300-0000038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3</a:t>
          </a:r>
        </a:p>
      </xdr:txBody>
    </xdr:sp>
    <xdr:clientData/>
  </xdr:twoCellAnchor>
  <xdr:twoCellAnchor editAs="oneCell">
    <xdr:from>
      <xdr:col>0</xdr:col>
      <xdr:colOff>60960</xdr:colOff>
      <xdr:row>20</xdr:row>
      <xdr:rowOff>152400</xdr:rowOff>
    </xdr:from>
    <xdr:to>
      <xdr:col>1</xdr:col>
      <xdr:colOff>6350</xdr:colOff>
      <xdr:row>20</xdr:row>
      <xdr:rowOff>410210</xdr:rowOff>
    </xdr:to>
    <xdr:sp macro="" textlink="">
      <xdr:nvSpPr>
        <xdr:cNvPr id="99332" name="Check Box 4" hidden="1">
          <a:extLst>
            <a:ext uri="{63B3BB69-23CF-44E3-9099-C40C66FF867C}">
              <a14:compatExt xmlns:a14="http://schemas.microsoft.com/office/drawing/2010/main" spid="_x0000_s99332"/>
            </a:ext>
            <a:ext uri="{FF2B5EF4-FFF2-40B4-BE49-F238E27FC236}">
              <a16:creationId xmlns:a16="http://schemas.microsoft.com/office/drawing/2014/main" id="{00000000-0008-0000-2300-0000048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4</a:t>
          </a:r>
        </a:p>
      </xdr:txBody>
    </xdr:sp>
    <xdr:clientData/>
  </xdr:twoCellAnchor>
  <xdr:twoCellAnchor editAs="oneCell">
    <xdr:from>
      <xdr:col>0</xdr:col>
      <xdr:colOff>68580</xdr:colOff>
      <xdr:row>22</xdr:row>
      <xdr:rowOff>0</xdr:rowOff>
    </xdr:from>
    <xdr:to>
      <xdr:col>1</xdr:col>
      <xdr:colOff>6350</xdr:colOff>
      <xdr:row>22</xdr:row>
      <xdr:rowOff>236220</xdr:rowOff>
    </xdr:to>
    <xdr:sp macro="" textlink="">
      <xdr:nvSpPr>
        <xdr:cNvPr id="99333" name="Check Box 5" hidden="1">
          <a:extLst>
            <a:ext uri="{63B3BB69-23CF-44E3-9099-C40C66FF867C}">
              <a14:compatExt xmlns:a14="http://schemas.microsoft.com/office/drawing/2010/main" spid="_x0000_s99333"/>
            </a:ext>
            <a:ext uri="{FF2B5EF4-FFF2-40B4-BE49-F238E27FC236}">
              <a16:creationId xmlns:a16="http://schemas.microsoft.com/office/drawing/2014/main" id="{00000000-0008-0000-2300-0000058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5</a:t>
          </a:r>
        </a:p>
      </xdr:txBody>
    </xdr:sp>
    <xdr:clientData/>
  </xdr:twoCellAnchor>
  <xdr:twoCellAnchor editAs="oneCell">
    <xdr:from>
      <xdr:col>0</xdr:col>
      <xdr:colOff>45720</xdr:colOff>
      <xdr:row>28</xdr:row>
      <xdr:rowOff>99060</xdr:rowOff>
    </xdr:from>
    <xdr:to>
      <xdr:col>1</xdr:col>
      <xdr:colOff>6350</xdr:colOff>
      <xdr:row>30</xdr:row>
      <xdr:rowOff>2461</xdr:rowOff>
    </xdr:to>
    <xdr:sp macro="" textlink="">
      <xdr:nvSpPr>
        <xdr:cNvPr id="99334" name="Check Box 6" hidden="1">
          <a:extLst>
            <a:ext uri="{63B3BB69-23CF-44E3-9099-C40C66FF867C}">
              <a14:compatExt xmlns:a14="http://schemas.microsoft.com/office/drawing/2010/main" spid="_x0000_s99334"/>
            </a:ext>
            <a:ext uri="{FF2B5EF4-FFF2-40B4-BE49-F238E27FC236}">
              <a16:creationId xmlns:a16="http://schemas.microsoft.com/office/drawing/2014/main" id="{00000000-0008-0000-2300-0000068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1</a:t>
          </a:r>
        </a:p>
      </xdr:txBody>
    </xdr:sp>
    <xdr:clientData/>
  </xdr:twoCellAnchor>
  <xdr:twoCellAnchor editAs="oneCell">
    <xdr:from>
      <xdr:col>0</xdr:col>
      <xdr:colOff>45720</xdr:colOff>
      <xdr:row>32</xdr:row>
      <xdr:rowOff>129540</xdr:rowOff>
    </xdr:from>
    <xdr:to>
      <xdr:col>0</xdr:col>
      <xdr:colOff>342900</xdr:colOff>
      <xdr:row>34</xdr:row>
      <xdr:rowOff>2016</xdr:rowOff>
    </xdr:to>
    <xdr:sp macro="" textlink="">
      <xdr:nvSpPr>
        <xdr:cNvPr id="99335" name="Check Box 7" hidden="1">
          <a:extLst>
            <a:ext uri="{63B3BB69-23CF-44E3-9099-C40C66FF867C}">
              <a14:compatExt xmlns:a14="http://schemas.microsoft.com/office/drawing/2010/main" spid="_x0000_s99335"/>
            </a:ext>
            <a:ext uri="{FF2B5EF4-FFF2-40B4-BE49-F238E27FC236}">
              <a16:creationId xmlns:a16="http://schemas.microsoft.com/office/drawing/2014/main" id="{00000000-0008-0000-2300-0000078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2</a:t>
          </a:r>
        </a:p>
      </xdr:txBody>
    </xdr:sp>
    <xdr:clientData/>
  </xdr:twoCellAnchor>
  <xdr:twoCellAnchor editAs="oneCell">
    <xdr:from>
      <xdr:col>0</xdr:col>
      <xdr:colOff>30480</xdr:colOff>
      <xdr:row>34</xdr:row>
      <xdr:rowOff>144780</xdr:rowOff>
    </xdr:from>
    <xdr:to>
      <xdr:col>0</xdr:col>
      <xdr:colOff>335280</xdr:colOff>
      <xdr:row>36</xdr:row>
      <xdr:rowOff>38101</xdr:rowOff>
    </xdr:to>
    <xdr:sp macro="" textlink="">
      <xdr:nvSpPr>
        <xdr:cNvPr id="99336" name="Check Box 8" hidden="1">
          <a:extLst>
            <a:ext uri="{63B3BB69-23CF-44E3-9099-C40C66FF867C}">
              <a14:compatExt xmlns:a14="http://schemas.microsoft.com/office/drawing/2010/main" spid="_x0000_s99336"/>
            </a:ext>
            <a:ext uri="{FF2B5EF4-FFF2-40B4-BE49-F238E27FC236}">
              <a16:creationId xmlns:a16="http://schemas.microsoft.com/office/drawing/2014/main" id="{00000000-0008-0000-2300-0000088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3</a:t>
          </a:r>
        </a:p>
      </xdr:txBody>
    </xdr:sp>
    <xdr:clientData/>
  </xdr:twoCellAnchor>
  <xdr:twoCellAnchor editAs="oneCell">
    <xdr:from>
      <xdr:col>0</xdr:col>
      <xdr:colOff>38100</xdr:colOff>
      <xdr:row>37</xdr:row>
      <xdr:rowOff>106680</xdr:rowOff>
    </xdr:from>
    <xdr:to>
      <xdr:col>0</xdr:col>
      <xdr:colOff>342900</xdr:colOff>
      <xdr:row>37</xdr:row>
      <xdr:rowOff>342900</xdr:rowOff>
    </xdr:to>
    <xdr:sp macro="" textlink="">
      <xdr:nvSpPr>
        <xdr:cNvPr id="99337" name="Check Box 9" hidden="1">
          <a:extLst>
            <a:ext uri="{63B3BB69-23CF-44E3-9099-C40C66FF867C}">
              <a14:compatExt xmlns:a14="http://schemas.microsoft.com/office/drawing/2010/main" spid="_x0000_s99337"/>
            </a:ext>
            <a:ext uri="{FF2B5EF4-FFF2-40B4-BE49-F238E27FC236}">
              <a16:creationId xmlns:a16="http://schemas.microsoft.com/office/drawing/2014/main" id="{00000000-0008-0000-2300-0000098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4</a:t>
          </a:r>
        </a:p>
      </xdr:txBody>
    </xdr:sp>
    <xdr:clientData/>
  </xdr:twoCellAnchor>
  <mc:AlternateContent xmlns:mc="http://schemas.openxmlformats.org/markup-compatibility/2006">
    <mc:Choice xmlns:a14="http://schemas.microsoft.com/office/drawing/2010/main" Requires="a14">
      <xdr:twoCellAnchor editAs="oneCell">
        <xdr:from>
          <xdr:col>0</xdr:col>
          <xdr:colOff>57150</xdr:colOff>
          <xdr:row>11</xdr:row>
          <xdr:rowOff>6350</xdr:rowOff>
        </xdr:from>
        <xdr:to>
          <xdr:col>1</xdr:col>
          <xdr:colOff>0</xdr:colOff>
          <xdr:row>12</xdr:row>
          <xdr:rowOff>69850</xdr:rowOff>
        </xdr:to>
        <xdr:sp macro="" textlink="">
          <xdr:nvSpPr>
            <xdr:cNvPr id="2" name="Check Box 1" hidden="1">
              <a:extLst>
                <a:ext uri="{63B3BB69-23CF-44E3-9099-C40C66FF867C}">
                  <a14:compatExt spid="_x0000_s99329"/>
                </a:ext>
                <a:ext uri="{FF2B5EF4-FFF2-40B4-BE49-F238E27FC236}">
                  <a16:creationId xmlns:a16="http://schemas.microsoft.com/office/drawing/2014/main" id="{00000000-0008-0000-0B00-000002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15</xdr:row>
          <xdr:rowOff>152400</xdr:rowOff>
        </xdr:from>
        <xdr:to>
          <xdr:col>1</xdr:col>
          <xdr:colOff>0</xdr:colOff>
          <xdr:row>17</xdr:row>
          <xdr:rowOff>38100</xdr:rowOff>
        </xdr:to>
        <xdr:sp macro="" textlink="">
          <xdr:nvSpPr>
            <xdr:cNvPr id="3" name="Check Box 2" hidden="1">
              <a:extLst>
                <a:ext uri="{63B3BB69-23CF-44E3-9099-C40C66FF867C}">
                  <a14:compatExt spid="_x0000_s99330"/>
                </a:ext>
                <a:ext uri="{FF2B5EF4-FFF2-40B4-BE49-F238E27FC236}">
                  <a16:creationId xmlns:a16="http://schemas.microsoft.com/office/drawing/2014/main" id="{00000000-0008-0000-0B00-000003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31750</xdr:colOff>
          <xdr:row>17</xdr:row>
          <xdr:rowOff>114300</xdr:rowOff>
        </xdr:from>
        <xdr:to>
          <xdr:col>0</xdr:col>
          <xdr:colOff>285750</xdr:colOff>
          <xdr:row>19</xdr:row>
          <xdr:rowOff>25400</xdr:rowOff>
        </xdr:to>
        <xdr:sp macro="" textlink="">
          <xdr:nvSpPr>
            <xdr:cNvPr id="4" name="Check Box 3" hidden="1">
              <a:extLst>
                <a:ext uri="{63B3BB69-23CF-44E3-9099-C40C66FF867C}">
                  <a14:compatExt spid="_x0000_s99331"/>
                </a:ext>
                <a:ext uri="{FF2B5EF4-FFF2-40B4-BE49-F238E27FC236}">
                  <a16:creationId xmlns:a16="http://schemas.microsoft.com/office/drawing/2014/main" id="{00000000-0008-0000-0B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50800</xdr:colOff>
          <xdr:row>20</xdr:row>
          <xdr:rowOff>127000</xdr:rowOff>
        </xdr:from>
        <xdr:to>
          <xdr:col>1</xdr:col>
          <xdr:colOff>0</xdr:colOff>
          <xdr:row>20</xdr:row>
          <xdr:rowOff>336550</xdr:rowOff>
        </xdr:to>
        <xdr:sp macro="" textlink="">
          <xdr:nvSpPr>
            <xdr:cNvPr id="5" name="Check Box 4" hidden="1">
              <a:extLst>
                <a:ext uri="{63B3BB69-23CF-44E3-9099-C40C66FF867C}">
                  <a14:compatExt spid="_x0000_s99332"/>
                </a:ext>
                <a:ext uri="{FF2B5EF4-FFF2-40B4-BE49-F238E27FC236}">
                  <a16:creationId xmlns:a16="http://schemas.microsoft.com/office/drawing/2014/main" id="{00000000-0008-0000-0B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57150</xdr:colOff>
          <xdr:row>22</xdr:row>
          <xdr:rowOff>0</xdr:rowOff>
        </xdr:from>
        <xdr:to>
          <xdr:col>1</xdr:col>
          <xdr:colOff>0</xdr:colOff>
          <xdr:row>22</xdr:row>
          <xdr:rowOff>196850</xdr:rowOff>
        </xdr:to>
        <xdr:sp macro="" textlink="">
          <xdr:nvSpPr>
            <xdr:cNvPr id="6" name="Check Box 5" hidden="1">
              <a:extLst>
                <a:ext uri="{63B3BB69-23CF-44E3-9099-C40C66FF867C}">
                  <a14:compatExt spid="_x0000_s99333"/>
                </a:ext>
                <a:ext uri="{FF2B5EF4-FFF2-40B4-BE49-F238E27FC236}">
                  <a16:creationId xmlns:a16="http://schemas.microsoft.com/office/drawing/2014/main" id="{00000000-0008-0000-0B00-000006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5</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28</xdr:row>
          <xdr:rowOff>82550</xdr:rowOff>
        </xdr:from>
        <xdr:to>
          <xdr:col>1</xdr:col>
          <xdr:colOff>0</xdr:colOff>
          <xdr:row>29</xdr:row>
          <xdr:rowOff>133350</xdr:rowOff>
        </xdr:to>
        <xdr:sp macro="" textlink="">
          <xdr:nvSpPr>
            <xdr:cNvPr id="7" name="Check Box 6" hidden="1">
              <a:extLst>
                <a:ext uri="{63B3BB69-23CF-44E3-9099-C40C66FF867C}">
                  <a14:compatExt spid="_x0000_s99334"/>
                </a:ext>
                <a:ext uri="{FF2B5EF4-FFF2-40B4-BE49-F238E27FC236}">
                  <a16:creationId xmlns:a16="http://schemas.microsoft.com/office/drawing/2014/main" id="{00000000-0008-0000-0B00-000007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32</xdr:row>
          <xdr:rowOff>107950</xdr:rowOff>
        </xdr:from>
        <xdr:to>
          <xdr:col>0</xdr:col>
          <xdr:colOff>285750</xdr:colOff>
          <xdr:row>34</xdr:row>
          <xdr:rowOff>6350</xdr:rowOff>
        </xdr:to>
        <xdr:sp macro="" textlink="">
          <xdr:nvSpPr>
            <xdr:cNvPr id="8" name="Check Box 7" hidden="1">
              <a:extLst>
                <a:ext uri="{63B3BB69-23CF-44E3-9099-C40C66FF867C}">
                  <a14:compatExt spid="_x0000_s99335"/>
                </a:ext>
                <a:ext uri="{FF2B5EF4-FFF2-40B4-BE49-F238E27FC236}">
                  <a16:creationId xmlns:a16="http://schemas.microsoft.com/office/drawing/2014/main" id="{00000000-0008-0000-0B00-000008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2</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25400</xdr:colOff>
          <xdr:row>34</xdr:row>
          <xdr:rowOff>120650</xdr:rowOff>
        </xdr:from>
        <xdr:to>
          <xdr:col>0</xdr:col>
          <xdr:colOff>279400</xdr:colOff>
          <xdr:row>36</xdr:row>
          <xdr:rowOff>31750</xdr:rowOff>
        </xdr:to>
        <xdr:sp macro="" textlink="">
          <xdr:nvSpPr>
            <xdr:cNvPr id="9" name="Check Box 8" hidden="1">
              <a:extLst>
                <a:ext uri="{63B3BB69-23CF-44E3-9099-C40C66FF867C}">
                  <a14:compatExt spid="_x0000_s99336"/>
                </a:ext>
                <a:ext uri="{FF2B5EF4-FFF2-40B4-BE49-F238E27FC236}">
                  <a16:creationId xmlns:a16="http://schemas.microsoft.com/office/drawing/2014/main" id="{00000000-0008-0000-0B00-000009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3</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31750</xdr:colOff>
          <xdr:row>37</xdr:row>
          <xdr:rowOff>88900</xdr:rowOff>
        </xdr:from>
        <xdr:to>
          <xdr:col>0</xdr:col>
          <xdr:colOff>285750</xdr:colOff>
          <xdr:row>37</xdr:row>
          <xdr:rowOff>285750</xdr:rowOff>
        </xdr:to>
        <xdr:sp macro="" textlink="">
          <xdr:nvSpPr>
            <xdr:cNvPr id="10" name="Check Box 9" hidden="1">
              <a:extLst>
                <a:ext uri="{63B3BB69-23CF-44E3-9099-C40C66FF867C}">
                  <a14:compatExt spid="_x0000_s99337"/>
                </a:ext>
                <a:ext uri="{FF2B5EF4-FFF2-40B4-BE49-F238E27FC236}">
                  <a16:creationId xmlns:a16="http://schemas.microsoft.com/office/drawing/2014/main" id="{00000000-0008-0000-0B00-00000A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2004" rIns="0" bIns="32004" anchor="ctr" upright="1"/>
            <a:lstStyle/>
            <a:p>
              <a:pPr algn="l" rtl="0">
                <a:defRPr sz="1000"/>
              </a:pPr>
              <a:r>
                <a:rPr lang="ja-JP" altLang="en-US" sz="900" b="0" i="0" u="none" strike="noStrike" baseline="0">
                  <a:solidFill>
                    <a:srgbClr val="000000"/>
                  </a:solidFill>
                  <a:latin typeface="Meiryo UI"/>
                  <a:ea typeface="Meiryo UI"/>
                </a:rPr>
                <a:t>4</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14</xdr:col>
      <xdr:colOff>211562</xdr:colOff>
      <xdr:row>16</xdr:row>
      <xdr:rowOff>220941</xdr:rowOff>
    </xdr:from>
    <xdr:to>
      <xdr:col>18</xdr:col>
      <xdr:colOff>126439</xdr:colOff>
      <xdr:row>16</xdr:row>
      <xdr:rowOff>475501</xdr:rowOff>
    </xdr:to>
    <xdr:sp macro="" textlink="">
      <xdr:nvSpPr>
        <xdr:cNvPr id="4" name="楕円 3">
          <a:extLst>
            <a:ext uri="{FF2B5EF4-FFF2-40B4-BE49-F238E27FC236}">
              <a16:creationId xmlns:a16="http://schemas.microsoft.com/office/drawing/2014/main" id="{31CC0FE9-7146-4D83-930A-4E2BB9D94AFB}"/>
            </a:ext>
          </a:extLst>
        </xdr:cNvPr>
        <xdr:cNvSpPr/>
      </xdr:nvSpPr>
      <xdr:spPr>
        <a:xfrm>
          <a:off x="9053003" y="4445559"/>
          <a:ext cx="2066407" cy="254560"/>
        </a:xfrm>
        <a:prstGeom prst="ellipse">
          <a:avLst/>
        </a:prstGeom>
        <a:no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ysClr val="windowText" lastClr="000000"/>
              </a:solidFill>
            </a:rPr>
            <a:t>②</a:t>
          </a:r>
        </a:p>
      </xdr:txBody>
    </xdr:sp>
    <xdr:clientData fLocksWithSheet="0"/>
  </xdr:twoCellAnchor>
  <xdr:twoCellAnchor>
    <xdr:from>
      <xdr:col>18</xdr:col>
      <xdr:colOff>307416</xdr:colOff>
      <xdr:row>16</xdr:row>
      <xdr:rowOff>75265</xdr:rowOff>
    </xdr:from>
    <xdr:to>
      <xdr:col>25</xdr:col>
      <xdr:colOff>440206</xdr:colOff>
      <xdr:row>16</xdr:row>
      <xdr:rowOff>590736</xdr:rowOff>
    </xdr:to>
    <xdr:sp macro="" textlink="">
      <xdr:nvSpPr>
        <xdr:cNvPr id="6" name="テキスト ボックス 5">
          <a:extLst>
            <a:ext uri="{FF2B5EF4-FFF2-40B4-BE49-F238E27FC236}">
              <a16:creationId xmlns:a16="http://schemas.microsoft.com/office/drawing/2014/main" id="{B54E6FBF-90F3-8B51-7817-5EDD51AF9AC7}"/>
            </a:ext>
          </a:extLst>
        </xdr:cNvPr>
        <xdr:cNvSpPr txBox="1"/>
      </xdr:nvSpPr>
      <xdr:spPr>
        <a:xfrm>
          <a:off x="11300387" y="4299883"/>
          <a:ext cx="4368613" cy="515471"/>
        </a:xfrm>
        <a:prstGeom prst="rect">
          <a:avLst/>
        </a:prstGeom>
        <a:ln/>
      </xdr:spPr>
      <xdr:style>
        <a:lnRef idx="1">
          <a:schemeClr val="accent5"/>
        </a:lnRef>
        <a:fillRef idx="2">
          <a:schemeClr val="accent5"/>
        </a:fillRef>
        <a:effectRef idx="1">
          <a:schemeClr val="accent5"/>
        </a:effectRef>
        <a:fontRef idx="minor">
          <a:schemeClr val="dk1"/>
        </a:fontRef>
      </xdr:style>
      <xdr:txBody>
        <a:bodyPr vertOverflow="clip" horzOverflow="clip" wrap="square" rtlCol="0" anchor="t"/>
        <a:lstStyle/>
        <a:p>
          <a:r>
            <a:rPr kumimoji="1" lang="ja-JP" altLang="en-US" sz="1600" b="1">
              <a:solidFill>
                <a:srgbClr val="FF0000"/>
              </a:solidFill>
            </a:rPr>
            <a:t>こちらの○で該当事業種別を囲んでください</a:t>
          </a:r>
        </a:p>
      </xdr:txBody>
    </xdr:sp>
    <xdr:clientData/>
  </xdr:twoCellAnchor>
  <xdr:twoCellAnchor>
    <xdr:from>
      <xdr:col>15</xdr:col>
      <xdr:colOff>0</xdr:colOff>
      <xdr:row>2</xdr:row>
      <xdr:rowOff>0</xdr:rowOff>
    </xdr:from>
    <xdr:to>
      <xdr:col>18</xdr:col>
      <xdr:colOff>273797</xdr:colOff>
      <xdr:row>6</xdr:row>
      <xdr:rowOff>9525</xdr:rowOff>
    </xdr:to>
    <xdr:sp macro="" textlink="">
      <xdr:nvSpPr>
        <xdr:cNvPr id="7" name="正方形/長方形 6">
          <a:extLst>
            <a:ext uri="{FF2B5EF4-FFF2-40B4-BE49-F238E27FC236}">
              <a16:creationId xmlns:a16="http://schemas.microsoft.com/office/drawing/2014/main" id="{B1956098-DB05-43D2-95DA-AF2AD977DA13}"/>
            </a:ext>
          </a:extLst>
        </xdr:cNvPr>
        <xdr:cNvSpPr/>
      </xdr:nvSpPr>
      <xdr:spPr>
        <a:xfrm>
          <a:off x="9177618" y="605118"/>
          <a:ext cx="2089150" cy="973231"/>
        </a:xfrm>
        <a:prstGeom prst="rect">
          <a:avLst/>
        </a:prstGeom>
        <a:solidFill>
          <a:schemeClr val="accent4">
            <a:lumMod val="20000"/>
            <a:lumOff val="80000"/>
          </a:scheme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a:solidFill>
                <a:schemeClr val="tx1"/>
              </a:solidFill>
              <a:latin typeface="ＭＳ Ｐ明朝" panose="02020600040205080304" pitchFamily="18" charset="-128"/>
              <a:ea typeface="ＭＳ Ｐ明朝" panose="02020600040205080304" pitchFamily="18" charset="-128"/>
            </a:rPr>
            <a:t>法人から区に１度出されたものは、写しに原本証明（〇年〇月〇日に提出したものと相違ない）と法人印をご捺印ください。</a:t>
          </a:r>
        </a:p>
      </xdr:txBody>
    </xdr:sp>
    <xdr:clientData/>
  </xdr:twoCellAnchor>
  <xdr:twoCellAnchor>
    <xdr:from>
      <xdr:col>15</xdr:col>
      <xdr:colOff>321796</xdr:colOff>
      <xdr:row>14</xdr:row>
      <xdr:rowOff>67235</xdr:rowOff>
    </xdr:from>
    <xdr:to>
      <xdr:col>19</xdr:col>
      <xdr:colOff>582184</xdr:colOff>
      <xdr:row>15</xdr:row>
      <xdr:rowOff>202066</xdr:rowOff>
    </xdr:to>
    <xdr:sp macro="" textlink="">
      <xdr:nvSpPr>
        <xdr:cNvPr id="8" name="四角形吹き出し 10">
          <a:extLst>
            <a:ext uri="{FF2B5EF4-FFF2-40B4-BE49-F238E27FC236}">
              <a16:creationId xmlns:a16="http://schemas.microsoft.com/office/drawing/2014/main" id="{475AA23E-6C5B-4948-80DB-263FD7A998BD}"/>
            </a:ext>
          </a:extLst>
        </xdr:cNvPr>
        <xdr:cNvSpPr/>
      </xdr:nvSpPr>
      <xdr:spPr bwMode="auto">
        <a:xfrm>
          <a:off x="9499414" y="3238500"/>
          <a:ext cx="2680858" cy="605478"/>
        </a:xfrm>
        <a:prstGeom prst="wedgeRectCallout">
          <a:avLst>
            <a:gd name="adj1" fmla="val -64224"/>
            <a:gd name="adj2" fmla="val 80038"/>
          </a:avLst>
        </a:prstGeom>
        <a:solidFill>
          <a:schemeClr val="accent4">
            <a:lumMod val="20000"/>
            <a:lumOff val="80000"/>
          </a:schemeClr>
        </a:solidFill>
        <a:ln w="12700"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b="1">
              <a:solidFill>
                <a:sysClr val="windowText" lastClr="000000"/>
              </a:solidFill>
              <a:latin typeface="ＭＳ Ｐ明朝" panose="02020600040205080304" pitchFamily="18" charset="-128"/>
              <a:ea typeface="ＭＳ Ｐ明朝" panose="02020600040205080304" pitchFamily="18" charset="-128"/>
            </a:rPr>
            <a:t>同一法人内で複数の事業所の勤務経験がある場合は分けて記載してください。</a:t>
          </a:r>
        </a:p>
      </xdr:txBody>
    </xdr:sp>
    <xdr:clientData/>
  </xdr:twoCellAnchor>
  <xdr:twoCellAnchor>
    <xdr:from>
      <xdr:col>14</xdr:col>
      <xdr:colOff>211562</xdr:colOff>
      <xdr:row>15</xdr:row>
      <xdr:rowOff>448234</xdr:rowOff>
    </xdr:from>
    <xdr:to>
      <xdr:col>18</xdr:col>
      <xdr:colOff>126439</xdr:colOff>
      <xdr:row>16</xdr:row>
      <xdr:rowOff>120088</xdr:rowOff>
    </xdr:to>
    <xdr:sp macro="" textlink="">
      <xdr:nvSpPr>
        <xdr:cNvPr id="9" name="楕円 8">
          <a:extLst>
            <a:ext uri="{FF2B5EF4-FFF2-40B4-BE49-F238E27FC236}">
              <a16:creationId xmlns:a16="http://schemas.microsoft.com/office/drawing/2014/main" id="{52081088-48F6-49D7-BA7C-FA9E7217A697}"/>
            </a:ext>
          </a:extLst>
        </xdr:cNvPr>
        <xdr:cNvSpPr/>
      </xdr:nvSpPr>
      <xdr:spPr>
        <a:xfrm>
          <a:off x="9053003" y="4090146"/>
          <a:ext cx="2066407" cy="254560"/>
        </a:xfrm>
        <a:prstGeom prst="ellipse">
          <a:avLst/>
        </a:prstGeom>
        <a:no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ysClr val="windowText" lastClr="000000"/>
              </a:solidFill>
            </a:rPr>
            <a:t>①</a:t>
          </a:r>
        </a:p>
      </xdr:txBody>
    </xdr:sp>
    <xdr:clientData fLocksWithSheet="0"/>
  </xdr:twoCellAnchor>
  <xdr:twoCellAnchor>
    <xdr:from>
      <xdr:col>14</xdr:col>
      <xdr:colOff>189151</xdr:colOff>
      <xdr:row>16</xdr:row>
      <xdr:rowOff>576354</xdr:rowOff>
    </xdr:from>
    <xdr:to>
      <xdr:col>18</xdr:col>
      <xdr:colOff>104028</xdr:colOff>
      <xdr:row>16</xdr:row>
      <xdr:rowOff>837264</xdr:rowOff>
    </xdr:to>
    <xdr:sp macro="" textlink="">
      <xdr:nvSpPr>
        <xdr:cNvPr id="10" name="楕円 9">
          <a:extLst>
            <a:ext uri="{FF2B5EF4-FFF2-40B4-BE49-F238E27FC236}">
              <a16:creationId xmlns:a16="http://schemas.microsoft.com/office/drawing/2014/main" id="{16039B5B-B270-4B97-977C-C6028345F700}"/>
            </a:ext>
          </a:extLst>
        </xdr:cNvPr>
        <xdr:cNvSpPr/>
      </xdr:nvSpPr>
      <xdr:spPr>
        <a:xfrm>
          <a:off x="9030592" y="4800972"/>
          <a:ext cx="2066407" cy="260910"/>
        </a:xfrm>
        <a:prstGeom prst="ellipse">
          <a:avLst/>
        </a:prstGeom>
        <a:no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ysClr val="windowText" lastClr="000000"/>
              </a:solidFill>
            </a:rPr>
            <a:t>③</a:t>
          </a:r>
        </a:p>
      </xdr:txBody>
    </xdr:sp>
    <xdr:clientData fLocksWithSheet="0"/>
  </xdr:twoCellAnchor>
  <xdr:twoCellAnchor>
    <xdr:from>
      <xdr:col>14</xdr:col>
      <xdr:colOff>189151</xdr:colOff>
      <xdr:row>16</xdr:row>
      <xdr:rowOff>949323</xdr:rowOff>
    </xdr:from>
    <xdr:to>
      <xdr:col>18</xdr:col>
      <xdr:colOff>104028</xdr:colOff>
      <xdr:row>16</xdr:row>
      <xdr:rowOff>1200708</xdr:rowOff>
    </xdr:to>
    <xdr:sp macro="" textlink="">
      <xdr:nvSpPr>
        <xdr:cNvPr id="11" name="楕円 10">
          <a:extLst>
            <a:ext uri="{FF2B5EF4-FFF2-40B4-BE49-F238E27FC236}">
              <a16:creationId xmlns:a16="http://schemas.microsoft.com/office/drawing/2014/main" id="{75C90BCE-347C-4079-9C42-C5A2A23FB8F2}"/>
            </a:ext>
          </a:extLst>
        </xdr:cNvPr>
        <xdr:cNvSpPr/>
      </xdr:nvSpPr>
      <xdr:spPr>
        <a:xfrm>
          <a:off x="9030592" y="5173941"/>
          <a:ext cx="2066407" cy="251385"/>
        </a:xfrm>
        <a:prstGeom prst="ellipse">
          <a:avLst/>
        </a:prstGeom>
        <a:no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ysClr val="windowText" lastClr="000000"/>
              </a:solidFill>
            </a:rPr>
            <a:t>④</a:t>
          </a:r>
        </a:p>
      </xdr:txBody>
    </xdr:sp>
    <xdr:clientData fLocksWithSheet="0"/>
  </xdr:twoCellAnchor>
  <xdr:twoCellAnchor>
    <xdr:from>
      <xdr:col>15</xdr:col>
      <xdr:colOff>257735</xdr:colOff>
      <xdr:row>16</xdr:row>
      <xdr:rowOff>1512794</xdr:rowOff>
    </xdr:from>
    <xdr:to>
      <xdr:col>20</xdr:col>
      <xdr:colOff>213360</xdr:colOff>
      <xdr:row>17</xdr:row>
      <xdr:rowOff>225388</xdr:rowOff>
    </xdr:to>
    <xdr:sp macro="" textlink="">
      <xdr:nvSpPr>
        <xdr:cNvPr id="12" name="四角形吹き出し 13">
          <a:extLst>
            <a:ext uri="{FF2B5EF4-FFF2-40B4-BE49-F238E27FC236}">
              <a16:creationId xmlns:a16="http://schemas.microsoft.com/office/drawing/2014/main" id="{7A15DAA9-A6F8-4EFF-9518-47B23055D1BC}"/>
            </a:ext>
          </a:extLst>
        </xdr:cNvPr>
        <xdr:cNvSpPr/>
      </xdr:nvSpPr>
      <xdr:spPr bwMode="auto">
        <a:xfrm>
          <a:off x="9435353" y="5737412"/>
          <a:ext cx="2981213" cy="763270"/>
        </a:xfrm>
        <a:prstGeom prst="wedgeRectCallout">
          <a:avLst>
            <a:gd name="adj1" fmla="val -66093"/>
            <a:gd name="adj2" fmla="val -35352"/>
          </a:avLst>
        </a:prstGeom>
        <a:solidFill>
          <a:schemeClr val="accent4">
            <a:lumMod val="20000"/>
            <a:lumOff val="80000"/>
          </a:schemeClr>
        </a:solidFill>
        <a:ln w="12700"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b="1">
              <a:solidFill>
                <a:sysClr val="windowText" lastClr="000000"/>
              </a:solidFill>
              <a:latin typeface="ＭＳ Ｐ明朝" panose="02020600040205080304" pitchFamily="18" charset="-128"/>
              <a:ea typeface="ＭＳ Ｐ明朝" panose="02020600040205080304" pitchFamily="18" charset="-128"/>
            </a:rPr>
            <a:t>該当する事業種別に〇をしてください。</a:t>
          </a:r>
          <a:endParaRPr kumimoji="1" lang="en-US" altLang="ja-JP" sz="1100" b="1">
            <a:solidFill>
              <a:sysClr val="windowText" lastClr="000000"/>
            </a:solidFill>
            <a:latin typeface="ＭＳ Ｐ明朝" panose="02020600040205080304" pitchFamily="18" charset="-128"/>
            <a:ea typeface="ＭＳ Ｐ明朝" panose="02020600040205080304" pitchFamily="18" charset="-128"/>
          </a:endParaRPr>
        </a:p>
        <a:p>
          <a:pPr algn="ctr"/>
          <a:r>
            <a:rPr kumimoji="1" lang="ja-JP" altLang="en-US" sz="1100" b="1">
              <a:solidFill>
                <a:sysClr val="windowText" lastClr="000000"/>
              </a:solidFill>
              <a:latin typeface="ＭＳ Ｐ明朝" panose="02020600040205080304" pitchFamily="18" charset="-128"/>
              <a:ea typeface="ＭＳ Ｐ明朝" panose="02020600040205080304" pitchFamily="18" charset="-128"/>
            </a:rPr>
            <a:t>複数ある場合は①②などでお示しください。</a:t>
          </a:r>
        </a:p>
      </xdr:txBody>
    </xdr:sp>
    <xdr:clientData/>
  </xdr:twoCellAnchor>
  <xdr:twoCellAnchor>
    <xdr:from>
      <xdr:col>15</xdr:col>
      <xdr:colOff>257735</xdr:colOff>
      <xdr:row>18</xdr:row>
      <xdr:rowOff>302559</xdr:rowOff>
    </xdr:from>
    <xdr:to>
      <xdr:col>20</xdr:col>
      <xdr:colOff>429895</xdr:colOff>
      <xdr:row>20</xdr:row>
      <xdr:rowOff>61</xdr:rowOff>
    </xdr:to>
    <xdr:sp macro="" textlink="">
      <xdr:nvSpPr>
        <xdr:cNvPr id="13" name="四角形吹き出し 9">
          <a:extLst>
            <a:ext uri="{FF2B5EF4-FFF2-40B4-BE49-F238E27FC236}">
              <a16:creationId xmlns:a16="http://schemas.microsoft.com/office/drawing/2014/main" id="{C0D12616-5F4E-4237-95F9-DD44016B85F1}"/>
            </a:ext>
          </a:extLst>
        </xdr:cNvPr>
        <xdr:cNvSpPr/>
      </xdr:nvSpPr>
      <xdr:spPr bwMode="auto">
        <a:xfrm>
          <a:off x="9435353" y="6858000"/>
          <a:ext cx="3197748" cy="605179"/>
        </a:xfrm>
        <a:prstGeom prst="wedgeRectCallout">
          <a:avLst>
            <a:gd name="adj1" fmla="val -66093"/>
            <a:gd name="adj2" fmla="val -35352"/>
          </a:avLst>
        </a:prstGeom>
        <a:solidFill>
          <a:schemeClr val="accent4">
            <a:lumMod val="20000"/>
            <a:lumOff val="80000"/>
          </a:schemeClr>
        </a:solidFill>
        <a:ln w="12700"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b="1">
              <a:solidFill>
                <a:sysClr val="windowText" lastClr="000000"/>
              </a:solidFill>
              <a:latin typeface="ＭＳ Ｐ明朝" panose="02020600040205080304" pitchFamily="18" charset="-128"/>
              <a:ea typeface="ＭＳ Ｐ明朝" panose="02020600040205080304" pitchFamily="18" charset="-128"/>
            </a:rPr>
            <a:t>職名ごとに期間が分かるように記載してください。</a:t>
          </a:r>
          <a:endParaRPr kumimoji="1" lang="en-US" altLang="ja-JP" sz="1100" b="1">
            <a:solidFill>
              <a:sysClr val="windowText" lastClr="000000"/>
            </a:solidFill>
            <a:latin typeface="ＭＳ Ｐ明朝" panose="02020600040205080304" pitchFamily="18" charset="-128"/>
            <a:ea typeface="ＭＳ Ｐ明朝" panose="02020600040205080304" pitchFamily="18" charset="-128"/>
          </a:endParaRPr>
        </a:p>
        <a:p>
          <a:pPr algn="ctr"/>
          <a:r>
            <a:rPr kumimoji="1" lang="ja-JP" altLang="en-US" sz="1100" b="1">
              <a:solidFill>
                <a:sysClr val="windowText" lastClr="000000"/>
              </a:solidFill>
              <a:latin typeface="ＭＳ Ｐ明朝" panose="02020600040205080304" pitchFamily="18" charset="-128"/>
              <a:ea typeface="ＭＳ Ｐ明朝" panose="02020600040205080304" pitchFamily="18" charset="-128"/>
            </a:rPr>
            <a:t>非常勤の場合は日数を記載してください。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14</xdr:col>
      <xdr:colOff>211562</xdr:colOff>
      <xdr:row>15</xdr:row>
      <xdr:rowOff>220941</xdr:rowOff>
    </xdr:from>
    <xdr:to>
      <xdr:col>18</xdr:col>
      <xdr:colOff>126439</xdr:colOff>
      <xdr:row>15</xdr:row>
      <xdr:rowOff>475501</xdr:rowOff>
    </xdr:to>
    <xdr:sp macro="" textlink="">
      <xdr:nvSpPr>
        <xdr:cNvPr id="8" name="楕円 7">
          <a:extLst>
            <a:ext uri="{FF2B5EF4-FFF2-40B4-BE49-F238E27FC236}">
              <a16:creationId xmlns:a16="http://schemas.microsoft.com/office/drawing/2014/main" id="{28436FB5-5341-4081-AA21-5EEC62E63F4D}"/>
            </a:ext>
          </a:extLst>
        </xdr:cNvPr>
        <xdr:cNvSpPr/>
      </xdr:nvSpPr>
      <xdr:spPr>
        <a:xfrm>
          <a:off x="9079337" y="4446866"/>
          <a:ext cx="2045302" cy="257735"/>
        </a:xfrm>
        <a:prstGeom prst="ellipse">
          <a:avLst/>
        </a:prstGeom>
        <a:no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ysClr val="windowText" lastClr="000000"/>
              </a:solidFill>
            </a:rPr>
            <a:t>②</a:t>
          </a:r>
        </a:p>
      </xdr:txBody>
    </xdr:sp>
    <xdr:clientData fLocksWithSheet="0"/>
  </xdr:twoCellAnchor>
  <xdr:twoCellAnchor>
    <xdr:from>
      <xdr:col>18</xdr:col>
      <xdr:colOff>307416</xdr:colOff>
      <xdr:row>15</xdr:row>
      <xdr:rowOff>75265</xdr:rowOff>
    </xdr:from>
    <xdr:to>
      <xdr:col>25</xdr:col>
      <xdr:colOff>440206</xdr:colOff>
      <xdr:row>15</xdr:row>
      <xdr:rowOff>590736</xdr:rowOff>
    </xdr:to>
    <xdr:sp macro="" textlink="">
      <xdr:nvSpPr>
        <xdr:cNvPr id="9" name="テキスト ボックス 8">
          <a:extLst>
            <a:ext uri="{FF2B5EF4-FFF2-40B4-BE49-F238E27FC236}">
              <a16:creationId xmlns:a16="http://schemas.microsoft.com/office/drawing/2014/main" id="{F222DE57-3C64-4C22-9447-3E7E8F43B936}"/>
            </a:ext>
          </a:extLst>
        </xdr:cNvPr>
        <xdr:cNvSpPr txBox="1"/>
      </xdr:nvSpPr>
      <xdr:spPr>
        <a:xfrm>
          <a:off x="11308791" y="4304365"/>
          <a:ext cx="4333315" cy="515471"/>
        </a:xfrm>
        <a:prstGeom prst="rect">
          <a:avLst/>
        </a:prstGeom>
        <a:ln/>
      </xdr:spPr>
      <xdr:style>
        <a:lnRef idx="1">
          <a:schemeClr val="accent5"/>
        </a:lnRef>
        <a:fillRef idx="2">
          <a:schemeClr val="accent5"/>
        </a:fillRef>
        <a:effectRef idx="1">
          <a:schemeClr val="accent5"/>
        </a:effectRef>
        <a:fontRef idx="minor">
          <a:schemeClr val="dk1"/>
        </a:fontRef>
      </xdr:style>
      <xdr:txBody>
        <a:bodyPr vertOverflow="clip" horzOverflow="clip" wrap="square" rtlCol="0" anchor="t"/>
        <a:lstStyle/>
        <a:p>
          <a:r>
            <a:rPr kumimoji="1" lang="ja-JP" altLang="en-US" sz="1600" b="1">
              <a:solidFill>
                <a:srgbClr val="FF0000"/>
              </a:solidFill>
            </a:rPr>
            <a:t>こちらの○で該当事業種別を囲んでください</a:t>
          </a:r>
        </a:p>
      </xdr:txBody>
    </xdr:sp>
    <xdr:clientData/>
  </xdr:twoCellAnchor>
  <xdr:twoCellAnchor>
    <xdr:from>
      <xdr:col>15</xdr:col>
      <xdr:colOff>0</xdr:colOff>
      <xdr:row>2</xdr:row>
      <xdr:rowOff>0</xdr:rowOff>
    </xdr:from>
    <xdr:to>
      <xdr:col>18</xdr:col>
      <xdr:colOff>273797</xdr:colOff>
      <xdr:row>6</xdr:row>
      <xdr:rowOff>9525</xdr:rowOff>
    </xdr:to>
    <xdr:sp macro="" textlink="">
      <xdr:nvSpPr>
        <xdr:cNvPr id="10" name="正方形/長方形 9">
          <a:extLst>
            <a:ext uri="{FF2B5EF4-FFF2-40B4-BE49-F238E27FC236}">
              <a16:creationId xmlns:a16="http://schemas.microsoft.com/office/drawing/2014/main" id="{BAE63FEA-B2F9-42B3-B7D1-DAAD1D2C144F}"/>
            </a:ext>
          </a:extLst>
        </xdr:cNvPr>
        <xdr:cNvSpPr/>
      </xdr:nvSpPr>
      <xdr:spPr>
        <a:xfrm>
          <a:off x="9201150" y="609600"/>
          <a:ext cx="2077197" cy="977900"/>
        </a:xfrm>
        <a:prstGeom prst="rect">
          <a:avLst/>
        </a:prstGeom>
        <a:solidFill>
          <a:schemeClr val="accent4">
            <a:lumMod val="20000"/>
            <a:lumOff val="80000"/>
          </a:scheme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a:solidFill>
                <a:schemeClr val="tx1"/>
              </a:solidFill>
              <a:latin typeface="ＭＳ Ｐ明朝" panose="02020600040205080304" pitchFamily="18" charset="-128"/>
              <a:ea typeface="ＭＳ Ｐ明朝" panose="02020600040205080304" pitchFamily="18" charset="-128"/>
            </a:rPr>
            <a:t>法人から区に１度出されたものは、写しに原本証明（〇年〇月〇日に提出したものと相違ない）と法人印をご捺印ください。</a:t>
          </a:r>
        </a:p>
      </xdr:txBody>
    </xdr:sp>
    <xdr:clientData/>
  </xdr:twoCellAnchor>
  <xdr:twoCellAnchor>
    <xdr:from>
      <xdr:col>15</xdr:col>
      <xdr:colOff>321796</xdr:colOff>
      <xdr:row>13</xdr:row>
      <xdr:rowOff>67235</xdr:rowOff>
    </xdr:from>
    <xdr:to>
      <xdr:col>19</xdr:col>
      <xdr:colOff>582184</xdr:colOff>
      <xdr:row>14</xdr:row>
      <xdr:rowOff>202066</xdr:rowOff>
    </xdr:to>
    <xdr:sp macro="" textlink="">
      <xdr:nvSpPr>
        <xdr:cNvPr id="11" name="四角形吹き出し 10">
          <a:extLst>
            <a:ext uri="{FF2B5EF4-FFF2-40B4-BE49-F238E27FC236}">
              <a16:creationId xmlns:a16="http://schemas.microsoft.com/office/drawing/2014/main" id="{CA3AC7F2-281A-4107-A365-D2DAE289A703}"/>
            </a:ext>
          </a:extLst>
        </xdr:cNvPr>
        <xdr:cNvSpPr/>
      </xdr:nvSpPr>
      <xdr:spPr bwMode="auto">
        <a:xfrm>
          <a:off x="9522946" y="3245410"/>
          <a:ext cx="2657513" cy="601556"/>
        </a:xfrm>
        <a:prstGeom prst="wedgeRectCallout">
          <a:avLst>
            <a:gd name="adj1" fmla="val -64224"/>
            <a:gd name="adj2" fmla="val 80038"/>
          </a:avLst>
        </a:prstGeom>
        <a:solidFill>
          <a:schemeClr val="accent4">
            <a:lumMod val="20000"/>
            <a:lumOff val="80000"/>
          </a:schemeClr>
        </a:solidFill>
        <a:ln w="12700"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b="1">
              <a:solidFill>
                <a:sysClr val="windowText" lastClr="000000"/>
              </a:solidFill>
              <a:latin typeface="ＭＳ Ｐ明朝" panose="02020600040205080304" pitchFamily="18" charset="-128"/>
              <a:ea typeface="ＭＳ Ｐ明朝" panose="02020600040205080304" pitchFamily="18" charset="-128"/>
            </a:rPr>
            <a:t>同一法人内で複数の事業所の勤務経験がある場合は分けて記載してください。</a:t>
          </a:r>
        </a:p>
      </xdr:txBody>
    </xdr:sp>
    <xdr:clientData/>
  </xdr:twoCellAnchor>
  <xdr:twoCellAnchor>
    <xdr:from>
      <xdr:col>14</xdr:col>
      <xdr:colOff>200356</xdr:colOff>
      <xdr:row>14</xdr:row>
      <xdr:rowOff>478677</xdr:rowOff>
    </xdr:from>
    <xdr:to>
      <xdr:col>18</xdr:col>
      <xdr:colOff>112058</xdr:colOff>
      <xdr:row>15</xdr:row>
      <xdr:rowOff>156881</xdr:rowOff>
    </xdr:to>
    <xdr:sp macro="" textlink="">
      <xdr:nvSpPr>
        <xdr:cNvPr id="12" name="楕円 11">
          <a:extLst>
            <a:ext uri="{FF2B5EF4-FFF2-40B4-BE49-F238E27FC236}">
              <a16:creationId xmlns:a16="http://schemas.microsoft.com/office/drawing/2014/main" id="{3B7A876C-46C9-4B5D-AA7E-1A426BE7C4BB}"/>
            </a:ext>
          </a:extLst>
        </xdr:cNvPr>
        <xdr:cNvSpPr/>
      </xdr:nvSpPr>
      <xdr:spPr>
        <a:xfrm>
          <a:off x="9041797" y="4120589"/>
          <a:ext cx="2063232" cy="260910"/>
        </a:xfrm>
        <a:prstGeom prst="ellipse">
          <a:avLst/>
        </a:prstGeom>
        <a:no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ysClr val="windowText" lastClr="000000"/>
              </a:solidFill>
            </a:rPr>
            <a:t>①</a:t>
          </a:r>
        </a:p>
      </xdr:txBody>
    </xdr:sp>
    <xdr:clientData fLocksWithSheet="0"/>
  </xdr:twoCellAnchor>
  <xdr:twoCellAnchor>
    <xdr:from>
      <xdr:col>14</xdr:col>
      <xdr:colOff>189151</xdr:colOff>
      <xdr:row>15</xdr:row>
      <xdr:rowOff>702794</xdr:rowOff>
    </xdr:from>
    <xdr:to>
      <xdr:col>18</xdr:col>
      <xdr:colOff>107203</xdr:colOff>
      <xdr:row>15</xdr:row>
      <xdr:rowOff>960529</xdr:rowOff>
    </xdr:to>
    <xdr:sp macro="" textlink="">
      <xdr:nvSpPr>
        <xdr:cNvPr id="13" name="楕円 12">
          <a:extLst>
            <a:ext uri="{FF2B5EF4-FFF2-40B4-BE49-F238E27FC236}">
              <a16:creationId xmlns:a16="http://schemas.microsoft.com/office/drawing/2014/main" id="{08F1F8FC-D2DE-4DE1-B218-3473497350B0}"/>
            </a:ext>
          </a:extLst>
        </xdr:cNvPr>
        <xdr:cNvSpPr/>
      </xdr:nvSpPr>
      <xdr:spPr>
        <a:xfrm>
          <a:off x="9030592" y="4927412"/>
          <a:ext cx="2069582" cy="257735"/>
        </a:xfrm>
        <a:prstGeom prst="ellipse">
          <a:avLst/>
        </a:prstGeom>
        <a:no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ysClr val="windowText" lastClr="000000"/>
              </a:solidFill>
            </a:rPr>
            <a:t>③</a:t>
          </a:r>
        </a:p>
      </xdr:txBody>
    </xdr:sp>
    <xdr:clientData fLocksWithSheet="0"/>
  </xdr:twoCellAnchor>
  <xdr:twoCellAnchor>
    <xdr:from>
      <xdr:col>14</xdr:col>
      <xdr:colOff>189151</xdr:colOff>
      <xdr:row>15</xdr:row>
      <xdr:rowOff>1103030</xdr:rowOff>
    </xdr:from>
    <xdr:to>
      <xdr:col>18</xdr:col>
      <xdr:colOff>107203</xdr:colOff>
      <xdr:row>15</xdr:row>
      <xdr:rowOff>1357590</xdr:rowOff>
    </xdr:to>
    <xdr:sp macro="" textlink="">
      <xdr:nvSpPr>
        <xdr:cNvPr id="14" name="楕円 13">
          <a:extLst>
            <a:ext uri="{FF2B5EF4-FFF2-40B4-BE49-F238E27FC236}">
              <a16:creationId xmlns:a16="http://schemas.microsoft.com/office/drawing/2014/main" id="{AA6EAC51-6397-4D38-A7E9-9466A8D6B103}"/>
            </a:ext>
          </a:extLst>
        </xdr:cNvPr>
        <xdr:cNvSpPr/>
      </xdr:nvSpPr>
      <xdr:spPr>
        <a:xfrm>
          <a:off x="9030592" y="5327648"/>
          <a:ext cx="2069582" cy="254560"/>
        </a:xfrm>
        <a:prstGeom prst="ellipse">
          <a:avLst/>
        </a:prstGeom>
        <a:no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ysClr val="windowText" lastClr="000000"/>
              </a:solidFill>
            </a:rPr>
            <a:t>④</a:t>
          </a:r>
        </a:p>
      </xdr:txBody>
    </xdr:sp>
    <xdr:clientData fLocksWithSheet="0"/>
  </xdr:twoCellAnchor>
  <xdr:twoCellAnchor>
    <xdr:from>
      <xdr:col>15</xdr:col>
      <xdr:colOff>257735</xdr:colOff>
      <xdr:row>15</xdr:row>
      <xdr:rowOff>1512794</xdr:rowOff>
    </xdr:from>
    <xdr:to>
      <xdr:col>20</xdr:col>
      <xdr:colOff>213360</xdr:colOff>
      <xdr:row>16</xdr:row>
      <xdr:rowOff>225388</xdr:rowOff>
    </xdr:to>
    <xdr:sp macro="" textlink="">
      <xdr:nvSpPr>
        <xdr:cNvPr id="15" name="四角形吹き出し 13">
          <a:extLst>
            <a:ext uri="{FF2B5EF4-FFF2-40B4-BE49-F238E27FC236}">
              <a16:creationId xmlns:a16="http://schemas.microsoft.com/office/drawing/2014/main" id="{27F231BF-238A-478C-8E90-809397842EAA}"/>
            </a:ext>
          </a:extLst>
        </xdr:cNvPr>
        <xdr:cNvSpPr/>
      </xdr:nvSpPr>
      <xdr:spPr bwMode="auto">
        <a:xfrm>
          <a:off x="9455710" y="5745069"/>
          <a:ext cx="2962350" cy="754119"/>
        </a:xfrm>
        <a:prstGeom prst="wedgeRectCallout">
          <a:avLst>
            <a:gd name="adj1" fmla="val -66093"/>
            <a:gd name="adj2" fmla="val -35352"/>
          </a:avLst>
        </a:prstGeom>
        <a:solidFill>
          <a:schemeClr val="accent4">
            <a:lumMod val="20000"/>
            <a:lumOff val="80000"/>
          </a:schemeClr>
        </a:solidFill>
        <a:ln w="12700"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b="1">
              <a:solidFill>
                <a:sysClr val="windowText" lastClr="000000"/>
              </a:solidFill>
              <a:latin typeface="ＭＳ Ｐ明朝" panose="02020600040205080304" pitchFamily="18" charset="-128"/>
              <a:ea typeface="ＭＳ Ｐ明朝" panose="02020600040205080304" pitchFamily="18" charset="-128"/>
            </a:rPr>
            <a:t>該当する事業種別に〇をしてください。</a:t>
          </a:r>
          <a:endParaRPr kumimoji="1" lang="en-US" altLang="ja-JP" sz="1100" b="1">
            <a:solidFill>
              <a:sysClr val="windowText" lastClr="000000"/>
            </a:solidFill>
            <a:latin typeface="ＭＳ Ｐ明朝" panose="02020600040205080304" pitchFamily="18" charset="-128"/>
            <a:ea typeface="ＭＳ Ｐ明朝" panose="02020600040205080304" pitchFamily="18" charset="-128"/>
          </a:endParaRPr>
        </a:p>
        <a:p>
          <a:pPr algn="ctr"/>
          <a:r>
            <a:rPr kumimoji="1" lang="ja-JP" altLang="en-US" sz="1100" b="1">
              <a:solidFill>
                <a:sysClr val="windowText" lastClr="000000"/>
              </a:solidFill>
              <a:latin typeface="ＭＳ Ｐ明朝" panose="02020600040205080304" pitchFamily="18" charset="-128"/>
              <a:ea typeface="ＭＳ Ｐ明朝" panose="02020600040205080304" pitchFamily="18" charset="-128"/>
            </a:rPr>
            <a:t>複数ある場合は①②などでお示しください。</a:t>
          </a:r>
        </a:p>
      </xdr:txBody>
    </xdr:sp>
    <xdr:clientData/>
  </xdr:twoCellAnchor>
  <xdr:twoCellAnchor>
    <xdr:from>
      <xdr:col>15</xdr:col>
      <xdr:colOff>257735</xdr:colOff>
      <xdr:row>17</xdr:row>
      <xdr:rowOff>302559</xdr:rowOff>
    </xdr:from>
    <xdr:to>
      <xdr:col>20</xdr:col>
      <xdr:colOff>429895</xdr:colOff>
      <xdr:row>19</xdr:row>
      <xdr:rowOff>61</xdr:rowOff>
    </xdr:to>
    <xdr:sp macro="" textlink="">
      <xdr:nvSpPr>
        <xdr:cNvPr id="16" name="四角形吹き出し 9">
          <a:extLst>
            <a:ext uri="{FF2B5EF4-FFF2-40B4-BE49-F238E27FC236}">
              <a16:creationId xmlns:a16="http://schemas.microsoft.com/office/drawing/2014/main" id="{4BC4604A-05A1-48AC-81C6-4C3A232D039C}"/>
            </a:ext>
          </a:extLst>
        </xdr:cNvPr>
        <xdr:cNvSpPr/>
      </xdr:nvSpPr>
      <xdr:spPr bwMode="auto">
        <a:xfrm>
          <a:off x="9455710" y="6855759"/>
          <a:ext cx="3172535" cy="602377"/>
        </a:xfrm>
        <a:prstGeom prst="wedgeRectCallout">
          <a:avLst>
            <a:gd name="adj1" fmla="val -66093"/>
            <a:gd name="adj2" fmla="val -35352"/>
          </a:avLst>
        </a:prstGeom>
        <a:solidFill>
          <a:schemeClr val="accent4">
            <a:lumMod val="20000"/>
            <a:lumOff val="80000"/>
          </a:schemeClr>
        </a:solidFill>
        <a:ln w="12700"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b="1">
              <a:solidFill>
                <a:sysClr val="windowText" lastClr="000000"/>
              </a:solidFill>
              <a:latin typeface="ＭＳ Ｐ明朝" panose="02020600040205080304" pitchFamily="18" charset="-128"/>
              <a:ea typeface="ＭＳ Ｐ明朝" panose="02020600040205080304" pitchFamily="18" charset="-128"/>
            </a:rPr>
            <a:t>職名ごとに期間が分かるように記載してください。</a:t>
          </a:r>
          <a:endParaRPr kumimoji="1" lang="en-US" altLang="ja-JP" sz="1100" b="1">
            <a:solidFill>
              <a:sysClr val="windowText" lastClr="000000"/>
            </a:solidFill>
            <a:latin typeface="ＭＳ Ｐ明朝" panose="02020600040205080304" pitchFamily="18" charset="-128"/>
            <a:ea typeface="ＭＳ Ｐ明朝" panose="02020600040205080304" pitchFamily="18" charset="-128"/>
          </a:endParaRPr>
        </a:p>
        <a:p>
          <a:pPr algn="ctr"/>
          <a:r>
            <a:rPr kumimoji="1" lang="ja-JP" altLang="en-US" sz="1100" b="1">
              <a:solidFill>
                <a:sysClr val="windowText" lastClr="000000"/>
              </a:solidFill>
              <a:latin typeface="ＭＳ Ｐ明朝" panose="02020600040205080304" pitchFamily="18" charset="-128"/>
              <a:ea typeface="ＭＳ Ｐ明朝" panose="02020600040205080304" pitchFamily="18" charset="-128"/>
            </a:rPr>
            <a:t>非常勤の場合は日数を記載してください。</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68</xdr:col>
      <xdr:colOff>1</xdr:colOff>
      <xdr:row>17</xdr:row>
      <xdr:rowOff>40821</xdr:rowOff>
    </xdr:from>
    <xdr:to>
      <xdr:col>69</xdr:col>
      <xdr:colOff>70758</xdr:colOff>
      <xdr:row>17</xdr:row>
      <xdr:rowOff>288471</xdr:rowOff>
    </xdr:to>
    <xdr:sp macro="" textlink="">
      <xdr:nvSpPr>
        <xdr:cNvPr id="2" name="楕円 1">
          <a:extLst>
            <a:ext uri="{FF2B5EF4-FFF2-40B4-BE49-F238E27FC236}">
              <a16:creationId xmlns:a16="http://schemas.microsoft.com/office/drawing/2014/main" id="{59B8B10B-7F20-42AA-B220-51398BEDCA56}"/>
            </a:ext>
          </a:extLst>
        </xdr:cNvPr>
        <xdr:cNvSpPr/>
      </xdr:nvSpPr>
      <xdr:spPr>
        <a:xfrm>
          <a:off x="17649826" y="6193971"/>
          <a:ext cx="239032"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65</xdr:col>
      <xdr:colOff>166008</xdr:colOff>
      <xdr:row>17</xdr:row>
      <xdr:rowOff>43543</xdr:rowOff>
    </xdr:from>
    <xdr:to>
      <xdr:col>67</xdr:col>
      <xdr:colOff>59872</xdr:colOff>
      <xdr:row>17</xdr:row>
      <xdr:rowOff>288018</xdr:rowOff>
    </xdr:to>
    <xdr:sp macro="" textlink="">
      <xdr:nvSpPr>
        <xdr:cNvPr id="3" name="楕円 2">
          <a:extLst>
            <a:ext uri="{FF2B5EF4-FFF2-40B4-BE49-F238E27FC236}">
              <a16:creationId xmlns:a16="http://schemas.microsoft.com/office/drawing/2014/main" id="{2BD13623-496B-4F24-B854-4CB71574AF6B}"/>
            </a:ext>
          </a:extLst>
        </xdr:cNvPr>
        <xdr:cNvSpPr/>
      </xdr:nvSpPr>
      <xdr:spPr>
        <a:xfrm>
          <a:off x="17298308" y="6199868"/>
          <a:ext cx="239939" cy="2413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71</xdr:col>
      <xdr:colOff>111579</xdr:colOff>
      <xdr:row>17</xdr:row>
      <xdr:rowOff>57150</xdr:rowOff>
    </xdr:from>
    <xdr:to>
      <xdr:col>73</xdr:col>
      <xdr:colOff>5443</xdr:colOff>
      <xdr:row>17</xdr:row>
      <xdr:rowOff>301625</xdr:rowOff>
    </xdr:to>
    <xdr:sp macro="" textlink="">
      <xdr:nvSpPr>
        <xdr:cNvPr id="4" name="楕円 3">
          <a:extLst>
            <a:ext uri="{FF2B5EF4-FFF2-40B4-BE49-F238E27FC236}">
              <a16:creationId xmlns:a16="http://schemas.microsoft.com/office/drawing/2014/main" id="{C1159815-1BA0-42F5-9A94-01B545ED14D9}"/>
            </a:ext>
          </a:extLst>
        </xdr:cNvPr>
        <xdr:cNvSpPr/>
      </xdr:nvSpPr>
      <xdr:spPr>
        <a:xfrm>
          <a:off x="18275754" y="6210300"/>
          <a:ext cx="239939" cy="2444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69</xdr:col>
      <xdr:colOff>152400</xdr:colOff>
      <xdr:row>17</xdr:row>
      <xdr:rowOff>43543</xdr:rowOff>
    </xdr:from>
    <xdr:to>
      <xdr:col>71</xdr:col>
      <xdr:colOff>46264</xdr:colOff>
      <xdr:row>17</xdr:row>
      <xdr:rowOff>288018</xdr:rowOff>
    </xdr:to>
    <xdr:sp macro="" textlink="">
      <xdr:nvSpPr>
        <xdr:cNvPr id="5" name="楕円 4">
          <a:extLst>
            <a:ext uri="{FF2B5EF4-FFF2-40B4-BE49-F238E27FC236}">
              <a16:creationId xmlns:a16="http://schemas.microsoft.com/office/drawing/2014/main" id="{B9391A95-70BE-4C47-8103-C8BF4C8D1774}"/>
            </a:ext>
          </a:extLst>
        </xdr:cNvPr>
        <xdr:cNvSpPr/>
      </xdr:nvSpPr>
      <xdr:spPr>
        <a:xfrm>
          <a:off x="17973675" y="6199868"/>
          <a:ext cx="239939" cy="2413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73</xdr:col>
      <xdr:colOff>97518</xdr:colOff>
      <xdr:row>17</xdr:row>
      <xdr:rowOff>46264</xdr:rowOff>
    </xdr:from>
    <xdr:to>
      <xdr:col>75</xdr:col>
      <xdr:colOff>908</xdr:colOff>
      <xdr:row>17</xdr:row>
      <xdr:rowOff>293914</xdr:rowOff>
    </xdr:to>
    <xdr:sp macro="" textlink="">
      <xdr:nvSpPr>
        <xdr:cNvPr id="6" name="楕円 5">
          <a:extLst>
            <a:ext uri="{FF2B5EF4-FFF2-40B4-BE49-F238E27FC236}">
              <a16:creationId xmlns:a16="http://schemas.microsoft.com/office/drawing/2014/main" id="{15C1A1D9-8672-40A0-95B4-9A14D6963ECB}"/>
            </a:ext>
          </a:extLst>
        </xdr:cNvPr>
        <xdr:cNvSpPr/>
      </xdr:nvSpPr>
      <xdr:spPr>
        <a:xfrm>
          <a:off x="18604593" y="6202589"/>
          <a:ext cx="24629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66</xdr:col>
      <xdr:colOff>0</xdr:colOff>
      <xdr:row>18</xdr:row>
      <xdr:rowOff>0</xdr:rowOff>
    </xdr:from>
    <xdr:to>
      <xdr:col>67</xdr:col>
      <xdr:colOff>140234</xdr:colOff>
      <xdr:row>18</xdr:row>
      <xdr:rowOff>254000</xdr:rowOff>
    </xdr:to>
    <xdr:sp macro="" textlink="">
      <xdr:nvSpPr>
        <xdr:cNvPr id="7" name="二等辺三角形 6">
          <a:extLst>
            <a:ext uri="{FF2B5EF4-FFF2-40B4-BE49-F238E27FC236}">
              <a16:creationId xmlns:a16="http://schemas.microsoft.com/office/drawing/2014/main" id="{FD5FEBC1-CC8D-4E22-AC08-6692F7085B6A}"/>
            </a:ext>
          </a:extLst>
        </xdr:cNvPr>
        <xdr:cNvSpPr/>
      </xdr:nvSpPr>
      <xdr:spPr>
        <a:xfrm>
          <a:off x="17306925" y="6505575"/>
          <a:ext cx="314859" cy="257175"/>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68</xdr:col>
      <xdr:colOff>29937</xdr:colOff>
      <xdr:row>18</xdr:row>
      <xdr:rowOff>16328</xdr:rowOff>
    </xdr:from>
    <xdr:to>
      <xdr:col>69</xdr:col>
      <xdr:colOff>176521</xdr:colOff>
      <xdr:row>18</xdr:row>
      <xdr:rowOff>273503</xdr:rowOff>
    </xdr:to>
    <xdr:sp macro="" textlink="">
      <xdr:nvSpPr>
        <xdr:cNvPr id="8" name="二等辺三角形 7">
          <a:extLst>
            <a:ext uri="{FF2B5EF4-FFF2-40B4-BE49-F238E27FC236}">
              <a16:creationId xmlns:a16="http://schemas.microsoft.com/office/drawing/2014/main" id="{3B36437F-E902-4EB1-B76C-DED048F97E4F}"/>
            </a:ext>
          </a:extLst>
        </xdr:cNvPr>
        <xdr:cNvSpPr/>
      </xdr:nvSpPr>
      <xdr:spPr>
        <a:xfrm>
          <a:off x="17676587" y="6521903"/>
          <a:ext cx="314859"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70</xdr:col>
      <xdr:colOff>108404</xdr:colOff>
      <xdr:row>18</xdr:row>
      <xdr:rowOff>29936</xdr:rowOff>
    </xdr:from>
    <xdr:to>
      <xdr:col>72</xdr:col>
      <xdr:colOff>78095</xdr:colOff>
      <xdr:row>18</xdr:row>
      <xdr:rowOff>290286</xdr:rowOff>
    </xdr:to>
    <xdr:sp macro="" textlink="">
      <xdr:nvSpPr>
        <xdr:cNvPr id="9" name="二等辺三角形 8">
          <a:extLst>
            <a:ext uri="{FF2B5EF4-FFF2-40B4-BE49-F238E27FC236}">
              <a16:creationId xmlns:a16="http://schemas.microsoft.com/office/drawing/2014/main" id="{A4AE5D0E-9879-46C8-83A4-E387AFD65D12}"/>
            </a:ext>
          </a:extLst>
        </xdr:cNvPr>
        <xdr:cNvSpPr/>
      </xdr:nvSpPr>
      <xdr:spPr>
        <a:xfrm>
          <a:off x="18097954" y="6532336"/>
          <a:ext cx="315766" cy="2667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73</xdr:col>
      <xdr:colOff>0</xdr:colOff>
      <xdr:row>18</xdr:row>
      <xdr:rowOff>0</xdr:rowOff>
    </xdr:from>
    <xdr:to>
      <xdr:col>74</xdr:col>
      <xdr:colOff>143409</xdr:colOff>
      <xdr:row>18</xdr:row>
      <xdr:rowOff>257175</xdr:rowOff>
    </xdr:to>
    <xdr:sp macro="" textlink="">
      <xdr:nvSpPr>
        <xdr:cNvPr id="10" name="二等辺三角形 9">
          <a:extLst>
            <a:ext uri="{FF2B5EF4-FFF2-40B4-BE49-F238E27FC236}">
              <a16:creationId xmlns:a16="http://schemas.microsoft.com/office/drawing/2014/main" id="{8C6D9253-1C32-49C6-829E-82224A3A6907}"/>
            </a:ext>
          </a:extLst>
        </xdr:cNvPr>
        <xdr:cNvSpPr/>
      </xdr:nvSpPr>
      <xdr:spPr>
        <a:xfrm>
          <a:off x="18507075" y="6505575"/>
          <a:ext cx="311684"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75</xdr:col>
      <xdr:colOff>0</xdr:colOff>
      <xdr:row>18</xdr:row>
      <xdr:rowOff>0</xdr:rowOff>
    </xdr:from>
    <xdr:to>
      <xdr:col>76</xdr:col>
      <xdr:colOff>143409</xdr:colOff>
      <xdr:row>18</xdr:row>
      <xdr:rowOff>257175</xdr:rowOff>
    </xdr:to>
    <xdr:sp macro="" textlink="">
      <xdr:nvSpPr>
        <xdr:cNvPr id="11" name="二等辺三角形 10">
          <a:extLst>
            <a:ext uri="{FF2B5EF4-FFF2-40B4-BE49-F238E27FC236}">
              <a16:creationId xmlns:a16="http://schemas.microsoft.com/office/drawing/2014/main" id="{02CD9A49-5C3B-4C3A-8344-D8FDA877B8DE}"/>
            </a:ext>
          </a:extLst>
        </xdr:cNvPr>
        <xdr:cNvSpPr/>
      </xdr:nvSpPr>
      <xdr:spPr>
        <a:xfrm>
          <a:off x="18849975" y="6505575"/>
          <a:ext cx="311684"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66</xdr:col>
      <xdr:colOff>0</xdr:colOff>
      <xdr:row>19</xdr:row>
      <xdr:rowOff>0</xdr:rowOff>
    </xdr:from>
    <xdr:to>
      <xdr:col>67</xdr:col>
      <xdr:colOff>89806</xdr:colOff>
      <xdr:row>19</xdr:row>
      <xdr:rowOff>331321</xdr:rowOff>
    </xdr:to>
    <xdr:sp macro="" textlink="">
      <xdr:nvSpPr>
        <xdr:cNvPr id="12" name="角丸四角形 19">
          <a:extLst>
            <a:ext uri="{FF2B5EF4-FFF2-40B4-BE49-F238E27FC236}">
              <a16:creationId xmlns:a16="http://schemas.microsoft.com/office/drawing/2014/main" id="{39055E27-E84F-474E-9ED1-3CB8ABABDA99}"/>
            </a:ext>
          </a:extLst>
        </xdr:cNvPr>
        <xdr:cNvSpPr/>
      </xdr:nvSpPr>
      <xdr:spPr>
        <a:xfrm>
          <a:off x="17306925" y="6858000"/>
          <a:ext cx="258081" cy="334496"/>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68</xdr:col>
      <xdr:colOff>97972</xdr:colOff>
      <xdr:row>19</xdr:row>
      <xdr:rowOff>57150</xdr:rowOff>
    </xdr:from>
    <xdr:to>
      <xdr:col>70</xdr:col>
      <xdr:colOff>10885</xdr:colOff>
      <xdr:row>20</xdr:row>
      <xdr:rowOff>37860</xdr:rowOff>
    </xdr:to>
    <xdr:sp macro="" textlink="">
      <xdr:nvSpPr>
        <xdr:cNvPr id="13" name="角丸四角形 19">
          <a:extLst>
            <a:ext uri="{FF2B5EF4-FFF2-40B4-BE49-F238E27FC236}">
              <a16:creationId xmlns:a16="http://schemas.microsoft.com/office/drawing/2014/main" id="{3E56464B-B855-480C-B576-C925E500EFE8}"/>
            </a:ext>
          </a:extLst>
        </xdr:cNvPr>
        <xdr:cNvSpPr/>
      </xdr:nvSpPr>
      <xdr:spPr>
        <a:xfrm>
          <a:off x="17747797" y="6915150"/>
          <a:ext cx="252638" cy="333135"/>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70</xdr:col>
      <xdr:colOff>81190</xdr:colOff>
      <xdr:row>19</xdr:row>
      <xdr:rowOff>70758</xdr:rowOff>
    </xdr:from>
    <xdr:to>
      <xdr:col>72</xdr:col>
      <xdr:colOff>3628</xdr:colOff>
      <xdr:row>20</xdr:row>
      <xdr:rowOff>54643</xdr:rowOff>
    </xdr:to>
    <xdr:sp macro="" textlink="">
      <xdr:nvSpPr>
        <xdr:cNvPr id="14" name="角丸四角形 19">
          <a:extLst>
            <a:ext uri="{FF2B5EF4-FFF2-40B4-BE49-F238E27FC236}">
              <a16:creationId xmlns:a16="http://schemas.microsoft.com/office/drawing/2014/main" id="{E731EE66-39E6-46C5-891F-96896D2B650B}"/>
            </a:ext>
          </a:extLst>
        </xdr:cNvPr>
        <xdr:cNvSpPr/>
      </xdr:nvSpPr>
      <xdr:spPr>
        <a:xfrm>
          <a:off x="18097047" y="6942365"/>
          <a:ext cx="276224" cy="337671"/>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72</xdr:col>
      <xdr:colOff>138793</xdr:colOff>
      <xdr:row>19</xdr:row>
      <xdr:rowOff>43543</xdr:rowOff>
    </xdr:from>
    <xdr:to>
      <xdr:col>74</xdr:col>
      <xdr:colOff>51706</xdr:colOff>
      <xdr:row>20</xdr:row>
      <xdr:rowOff>24253</xdr:rowOff>
    </xdr:to>
    <xdr:sp macro="" textlink="">
      <xdr:nvSpPr>
        <xdr:cNvPr id="15" name="角丸四角形 19">
          <a:extLst>
            <a:ext uri="{FF2B5EF4-FFF2-40B4-BE49-F238E27FC236}">
              <a16:creationId xmlns:a16="http://schemas.microsoft.com/office/drawing/2014/main" id="{9D769E83-BE1A-4CE0-AFA7-A61AA5514AD9}"/>
            </a:ext>
          </a:extLst>
        </xdr:cNvPr>
        <xdr:cNvSpPr/>
      </xdr:nvSpPr>
      <xdr:spPr>
        <a:xfrm>
          <a:off x="18477593" y="6904718"/>
          <a:ext cx="249463" cy="333135"/>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74</xdr:col>
      <xdr:colOff>138793</xdr:colOff>
      <xdr:row>18</xdr:row>
      <xdr:rowOff>342901</xdr:rowOff>
    </xdr:from>
    <xdr:to>
      <xdr:col>76</xdr:col>
      <xdr:colOff>51707</xdr:colOff>
      <xdr:row>19</xdr:row>
      <xdr:rowOff>323611</xdr:rowOff>
    </xdr:to>
    <xdr:sp macro="" textlink="">
      <xdr:nvSpPr>
        <xdr:cNvPr id="16" name="角丸四角形 19">
          <a:extLst>
            <a:ext uri="{FF2B5EF4-FFF2-40B4-BE49-F238E27FC236}">
              <a16:creationId xmlns:a16="http://schemas.microsoft.com/office/drawing/2014/main" id="{7B4987DD-1F92-4654-A0C2-35020E24A6FB}"/>
            </a:ext>
          </a:extLst>
        </xdr:cNvPr>
        <xdr:cNvSpPr/>
      </xdr:nvSpPr>
      <xdr:spPr>
        <a:xfrm>
          <a:off x="18820493" y="6848476"/>
          <a:ext cx="249464" cy="333135"/>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63</xdr:col>
      <xdr:colOff>176892</xdr:colOff>
      <xdr:row>12</xdr:row>
      <xdr:rowOff>197757</xdr:rowOff>
    </xdr:from>
    <xdr:to>
      <xdr:col>83</xdr:col>
      <xdr:colOff>190501</xdr:colOff>
      <xdr:row>16</xdr:row>
      <xdr:rowOff>92075</xdr:rowOff>
    </xdr:to>
    <xdr:sp macro="" textlink="">
      <xdr:nvSpPr>
        <xdr:cNvPr id="17" name="テキスト ボックス 16">
          <a:extLst>
            <a:ext uri="{FF2B5EF4-FFF2-40B4-BE49-F238E27FC236}">
              <a16:creationId xmlns:a16="http://schemas.microsoft.com/office/drawing/2014/main" id="{87DD4A7C-48BC-4422-AC7D-81C9A9462491}"/>
            </a:ext>
          </a:extLst>
        </xdr:cNvPr>
        <xdr:cNvSpPr txBox="1"/>
      </xdr:nvSpPr>
      <xdr:spPr>
        <a:xfrm>
          <a:off x="16954499" y="4592864"/>
          <a:ext cx="5837466" cy="1309461"/>
        </a:xfrm>
        <a:prstGeom prst="rect">
          <a:avLst/>
        </a:prstGeom>
        <a:ln>
          <a:noFill/>
        </a:ln>
      </xdr:spPr>
      <xdr:style>
        <a:lnRef idx="1">
          <a:schemeClr val="accent5"/>
        </a:lnRef>
        <a:fillRef idx="2">
          <a:schemeClr val="accent5"/>
        </a:fillRef>
        <a:effectRef idx="1">
          <a:schemeClr val="accent5"/>
        </a:effectRef>
        <a:fontRef idx="minor">
          <a:schemeClr val="dk1"/>
        </a:fontRef>
      </xdr:style>
      <xdr:txBody>
        <a:bodyPr vertOverflow="clip" horzOverflow="clip" wrap="square" rtlCol="0" anchor="t"/>
        <a:lstStyle/>
        <a:p>
          <a:r>
            <a:rPr kumimoji="1" lang="ja-JP" altLang="en-US" sz="2800" b="1">
              <a:solidFill>
                <a:srgbClr val="FF0000"/>
              </a:solidFill>
            </a:rPr>
            <a:t>記載例を参考に、こちらの記号を使用してください</a:t>
          </a:r>
        </a:p>
      </xdr:txBody>
    </xdr:sp>
    <xdr:clientData/>
  </xdr:twoCellAnchor>
  <xdr:twoCellAnchor>
    <xdr:from>
      <xdr:col>65</xdr:col>
      <xdr:colOff>156881</xdr:colOff>
      <xdr:row>20</xdr:row>
      <xdr:rowOff>169689</xdr:rowOff>
    </xdr:from>
    <xdr:to>
      <xdr:col>67</xdr:col>
      <xdr:colOff>84043</xdr:colOff>
      <xdr:row>21</xdr:row>
      <xdr:rowOff>196903</xdr:rowOff>
    </xdr:to>
    <xdr:sp macro="" textlink="">
      <xdr:nvSpPr>
        <xdr:cNvPr id="18" name="ひし形 17">
          <a:extLst>
            <a:ext uri="{FF2B5EF4-FFF2-40B4-BE49-F238E27FC236}">
              <a16:creationId xmlns:a16="http://schemas.microsoft.com/office/drawing/2014/main" id="{442F4B73-B2FC-4A47-A6F9-6AC33458999B}"/>
            </a:ext>
          </a:extLst>
        </xdr:cNvPr>
        <xdr:cNvSpPr/>
      </xdr:nvSpPr>
      <xdr:spPr>
        <a:xfrm>
          <a:off x="17301881" y="7319042"/>
          <a:ext cx="263338" cy="374596"/>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68</xdr:col>
      <xdr:colOff>43543</xdr:colOff>
      <xdr:row>20</xdr:row>
      <xdr:rowOff>166006</xdr:rowOff>
    </xdr:from>
    <xdr:to>
      <xdr:col>69</xdr:col>
      <xdr:colOff>135618</xdr:colOff>
      <xdr:row>21</xdr:row>
      <xdr:rowOff>190045</xdr:rowOff>
    </xdr:to>
    <xdr:sp macro="" textlink="">
      <xdr:nvSpPr>
        <xdr:cNvPr id="20" name="ひし形 19">
          <a:extLst>
            <a:ext uri="{FF2B5EF4-FFF2-40B4-BE49-F238E27FC236}">
              <a16:creationId xmlns:a16="http://schemas.microsoft.com/office/drawing/2014/main" id="{E7385AE0-CC60-4C2C-9EC1-31D810067081}"/>
            </a:ext>
          </a:extLst>
        </xdr:cNvPr>
        <xdr:cNvSpPr/>
      </xdr:nvSpPr>
      <xdr:spPr>
        <a:xfrm>
          <a:off x="17705614" y="7391399"/>
          <a:ext cx="268968" cy="377825"/>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72</xdr:col>
      <xdr:colOff>125185</xdr:colOff>
      <xdr:row>20</xdr:row>
      <xdr:rowOff>146049</xdr:rowOff>
    </xdr:from>
    <xdr:to>
      <xdr:col>74</xdr:col>
      <xdr:colOff>49892</xdr:colOff>
      <xdr:row>21</xdr:row>
      <xdr:rowOff>182788</xdr:rowOff>
    </xdr:to>
    <xdr:sp macro="" textlink="">
      <xdr:nvSpPr>
        <xdr:cNvPr id="21" name="ひし形 20">
          <a:extLst>
            <a:ext uri="{FF2B5EF4-FFF2-40B4-BE49-F238E27FC236}">
              <a16:creationId xmlns:a16="http://schemas.microsoft.com/office/drawing/2014/main" id="{2D58DDEC-90A8-4C10-8F28-B3DBE1C90CF3}"/>
            </a:ext>
          </a:extLst>
        </xdr:cNvPr>
        <xdr:cNvSpPr/>
      </xdr:nvSpPr>
      <xdr:spPr>
        <a:xfrm>
          <a:off x="18446803" y="7295402"/>
          <a:ext cx="260883" cy="384121"/>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70</xdr:col>
      <xdr:colOff>33111</xdr:colOff>
      <xdr:row>20</xdr:row>
      <xdr:rowOff>122010</xdr:rowOff>
    </xdr:from>
    <xdr:to>
      <xdr:col>71</xdr:col>
      <xdr:colOff>128361</xdr:colOff>
      <xdr:row>21</xdr:row>
      <xdr:rowOff>152399</xdr:rowOff>
    </xdr:to>
    <xdr:sp macro="" textlink="">
      <xdr:nvSpPr>
        <xdr:cNvPr id="22" name="ひし形 21">
          <a:extLst>
            <a:ext uri="{FF2B5EF4-FFF2-40B4-BE49-F238E27FC236}">
              <a16:creationId xmlns:a16="http://schemas.microsoft.com/office/drawing/2014/main" id="{ABBA1191-A261-49BB-A838-0CA849F24FEF}"/>
            </a:ext>
          </a:extLst>
        </xdr:cNvPr>
        <xdr:cNvSpPr/>
      </xdr:nvSpPr>
      <xdr:spPr>
        <a:xfrm>
          <a:off x="18048968" y="7347403"/>
          <a:ext cx="272143" cy="384175"/>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twoCellAnchor>
    <xdr:from>
      <xdr:col>75</xdr:col>
      <xdr:colOff>2722</xdr:colOff>
      <xdr:row>20</xdr:row>
      <xdr:rowOff>159656</xdr:rowOff>
    </xdr:from>
    <xdr:to>
      <xdr:col>76</xdr:col>
      <xdr:colOff>104322</xdr:colOff>
      <xdr:row>21</xdr:row>
      <xdr:rowOff>196395</xdr:rowOff>
    </xdr:to>
    <xdr:sp macro="" textlink="">
      <xdr:nvSpPr>
        <xdr:cNvPr id="23" name="ひし形 22">
          <a:extLst>
            <a:ext uri="{FF2B5EF4-FFF2-40B4-BE49-F238E27FC236}">
              <a16:creationId xmlns:a16="http://schemas.microsoft.com/office/drawing/2014/main" id="{3A4E6BCD-FCF4-41E5-9188-E2B31A375A36}"/>
            </a:ext>
          </a:extLst>
        </xdr:cNvPr>
        <xdr:cNvSpPr/>
      </xdr:nvSpPr>
      <xdr:spPr>
        <a:xfrm>
          <a:off x="18903043" y="7385049"/>
          <a:ext cx="278493" cy="390525"/>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LocksWithSheet="0"/>
  </xdr:twoCellAnchor>
</xdr:wsDr>
</file>

<file path=xl/drawings/drawing6.xml><?xml version="1.0" encoding="utf-8"?>
<xdr:wsDr xmlns:xdr="http://schemas.openxmlformats.org/drawingml/2006/spreadsheetDrawing" xmlns:a="http://schemas.openxmlformats.org/drawingml/2006/main">
  <xdr:twoCellAnchor>
    <xdr:from>
      <xdr:col>26</xdr:col>
      <xdr:colOff>47625</xdr:colOff>
      <xdr:row>15</xdr:row>
      <xdr:rowOff>57150</xdr:rowOff>
    </xdr:from>
    <xdr:to>
      <xdr:col>26</xdr:col>
      <xdr:colOff>295275</xdr:colOff>
      <xdr:row>15</xdr:row>
      <xdr:rowOff>304800</xdr:rowOff>
    </xdr:to>
    <xdr:sp macro="" textlink="">
      <xdr:nvSpPr>
        <xdr:cNvPr id="2" name="楕円 1">
          <a:extLst>
            <a:ext uri="{FF2B5EF4-FFF2-40B4-BE49-F238E27FC236}">
              <a16:creationId xmlns:a16="http://schemas.microsoft.com/office/drawing/2014/main" id="{39B8A39D-323E-4B69-A015-E6D3E07DD3A7}"/>
            </a:ext>
          </a:extLst>
        </xdr:cNvPr>
        <xdr:cNvSpPr/>
      </xdr:nvSpPr>
      <xdr:spPr>
        <a:xfrm>
          <a:off x="8093075"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47625</xdr:colOff>
      <xdr:row>15</xdr:row>
      <xdr:rowOff>57150</xdr:rowOff>
    </xdr:from>
    <xdr:to>
      <xdr:col>27</xdr:col>
      <xdr:colOff>295275</xdr:colOff>
      <xdr:row>15</xdr:row>
      <xdr:rowOff>304800</xdr:rowOff>
    </xdr:to>
    <xdr:sp macro="" textlink="">
      <xdr:nvSpPr>
        <xdr:cNvPr id="3" name="楕円 2">
          <a:extLst>
            <a:ext uri="{FF2B5EF4-FFF2-40B4-BE49-F238E27FC236}">
              <a16:creationId xmlns:a16="http://schemas.microsoft.com/office/drawing/2014/main" id="{14DDB0AF-45B6-43D7-8F43-350E120D2382}"/>
            </a:ext>
          </a:extLst>
        </xdr:cNvPr>
        <xdr:cNvSpPr/>
      </xdr:nvSpPr>
      <xdr:spPr>
        <a:xfrm>
          <a:off x="8426450"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47625</xdr:colOff>
      <xdr:row>15</xdr:row>
      <xdr:rowOff>66675</xdr:rowOff>
    </xdr:from>
    <xdr:to>
      <xdr:col>28</xdr:col>
      <xdr:colOff>295275</xdr:colOff>
      <xdr:row>15</xdr:row>
      <xdr:rowOff>314325</xdr:rowOff>
    </xdr:to>
    <xdr:sp macro="" textlink="">
      <xdr:nvSpPr>
        <xdr:cNvPr id="4" name="楕円 3">
          <a:extLst>
            <a:ext uri="{FF2B5EF4-FFF2-40B4-BE49-F238E27FC236}">
              <a16:creationId xmlns:a16="http://schemas.microsoft.com/office/drawing/2014/main" id="{F1671198-26A1-4370-A750-B092C118C071}"/>
            </a:ext>
          </a:extLst>
        </xdr:cNvPr>
        <xdr:cNvSpPr/>
      </xdr:nvSpPr>
      <xdr:spPr>
        <a:xfrm>
          <a:off x="8759825" y="43878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57150</xdr:colOff>
      <xdr:row>15</xdr:row>
      <xdr:rowOff>57150</xdr:rowOff>
    </xdr:from>
    <xdr:to>
      <xdr:col>29</xdr:col>
      <xdr:colOff>304800</xdr:colOff>
      <xdr:row>15</xdr:row>
      <xdr:rowOff>304800</xdr:rowOff>
    </xdr:to>
    <xdr:sp macro="" textlink="">
      <xdr:nvSpPr>
        <xdr:cNvPr id="5" name="楕円 4">
          <a:extLst>
            <a:ext uri="{FF2B5EF4-FFF2-40B4-BE49-F238E27FC236}">
              <a16:creationId xmlns:a16="http://schemas.microsoft.com/office/drawing/2014/main" id="{988C5C41-9022-4B91-8368-483A3F38C087}"/>
            </a:ext>
          </a:extLst>
        </xdr:cNvPr>
        <xdr:cNvSpPr/>
      </xdr:nvSpPr>
      <xdr:spPr>
        <a:xfrm>
          <a:off x="9105900"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28575</xdr:colOff>
      <xdr:row>15</xdr:row>
      <xdr:rowOff>47625</xdr:rowOff>
    </xdr:from>
    <xdr:to>
      <xdr:col>30</xdr:col>
      <xdr:colOff>276225</xdr:colOff>
      <xdr:row>15</xdr:row>
      <xdr:rowOff>295275</xdr:rowOff>
    </xdr:to>
    <xdr:sp macro="" textlink="">
      <xdr:nvSpPr>
        <xdr:cNvPr id="6" name="楕円 5">
          <a:extLst>
            <a:ext uri="{FF2B5EF4-FFF2-40B4-BE49-F238E27FC236}">
              <a16:creationId xmlns:a16="http://schemas.microsoft.com/office/drawing/2014/main" id="{8CE4A3F9-3F20-49AA-BB6E-7C67F73BFCC8}"/>
            </a:ext>
          </a:extLst>
        </xdr:cNvPr>
        <xdr:cNvSpPr/>
      </xdr:nvSpPr>
      <xdr:spPr>
        <a:xfrm>
          <a:off x="9407525" y="43688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19050</xdr:colOff>
      <xdr:row>16</xdr:row>
      <xdr:rowOff>47625</xdr:rowOff>
    </xdr:from>
    <xdr:to>
      <xdr:col>25</xdr:col>
      <xdr:colOff>266700</xdr:colOff>
      <xdr:row>16</xdr:row>
      <xdr:rowOff>295275</xdr:rowOff>
    </xdr:to>
    <xdr:sp macro="" textlink="">
      <xdr:nvSpPr>
        <xdr:cNvPr id="7" name="楕円 6">
          <a:extLst>
            <a:ext uri="{FF2B5EF4-FFF2-40B4-BE49-F238E27FC236}">
              <a16:creationId xmlns:a16="http://schemas.microsoft.com/office/drawing/2014/main" id="{C16E48F6-C895-4C14-AB4D-F5013D6B9EB9}"/>
            </a:ext>
          </a:extLst>
        </xdr:cNvPr>
        <xdr:cNvSpPr/>
      </xdr:nvSpPr>
      <xdr:spPr>
        <a:xfrm>
          <a:off x="7734300" y="46926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19050</xdr:colOff>
      <xdr:row>16</xdr:row>
      <xdr:rowOff>47625</xdr:rowOff>
    </xdr:from>
    <xdr:to>
      <xdr:col>26</xdr:col>
      <xdr:colOff>266700</xdr:colOff>
      <xdr:row>16</xdr:row>
      <xdr:rowOff>295275</xdr:rowOff>
    </xdr:to>
    <xdr:sp macro="" textlink="">
      <xdr:nvSpPr>
        <xdr:cNvPr id="8" name="楕円 7">
          <a:extLst>
            <a:ext uri="{FF2B5EF4-FFF2-40B4-BE49-F238E27FC236}">
              <a16:creationId xmlns:a16="http://schemas.microsoft.com/office/drawing/2014/main" id="{8B8915A5-5A32-44A7-9C90-1E063A0CF5AF}"/>
            </a:ext>
          </a:extLst>
        </xdr:cNvPr>
        <xdr:cNvSpPr/>
      </xdr:nvSpPr>
      <xdr:spPr>
        <a:xfrm>
          <a:off x="8067675" y="46926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19050</xdr:colOff>
      <xdr:row>16</xdr:row>
      <xdr:rowOff>57150</xdr:rowOff>
    </xdr:from>
    <xdr:to>
      <xdr:col>27</xdr:col>
      <xdr:colOff>266700</xdr:colOff>
      <xdr:row>16</xdr:row>
      <xdr:rowOff>304800</xdr:rowOff>
    </xdr:to>
    <xdr:sp macro="" textlink="">
      <xdr:nvSpPr>
        <xdr:cNvPr id="9" name="楕円 8">
          <a:extLst>
            <a:ext uri="{FF2B5EF4-FFF2-40B4-BE49-F238E27FC236}">
              <a16:creationId xmlns:a16="http://schemas.microsoft.com/office/drawing/2014/main" id="{5334E0C9-266D-4261-A86B-2D3F7A992DCD}"/>
            </a:ext>
          </a:extLst>
        </xdr:cNvPr>
        <xdr:cNvSpPr/>
      </xdr:nvSpPr>
      <xdr:spPr>
        <a:xfrm>
          <a:off x="8401050" y="47053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28575</xdr:colOff>
      <xdr:row>16</xdr:row>
      <xdr:rowOff>47625</xdr:rowOff>
    </xdr:from>
    <xdr:to>
      <xdr:col>28</xdr:col>
      <xdr:colOff>276225</xdr:colOff>
      <xdr:row>16</xdr:row>
      <xdr:rowOff>295275</xdr:rowOff>
    </xdr:to>
    <xdr:sp macro="" textlink="">
      <xdr:nvSpPr>
        <xdr:cNvPr id="10" name="楕円 9">
          <a:extLst>
            <a:ext uri="{FF2B5EF4-FFF2-40B4-BE49-F238E27FC236}">
              <a16:creationId xmlns:a16="http://schemas.microsoft.com/office/drawing/2014/main" id="{F388F0F4-11C7-4DA6-BDE2-0AC58A1C6637}"/>
            </a:ext>
          </a:extLst>
        </xdr:cNvPr>
        <xdr:cNvSpPr/>
      </xdr:nvSpPr>
      <xdr:spPr>
        <a:xfrm>
          <a:off x="8740775" y="46926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0</xdr:colOff>
      <xdr:row>16</xdr:row>
      <xdr:rowOff>38100</xdr:rowOff>
    </xdr:from>
    <xdr:to>
      <xdr:col>29</xdr:col>
      <xdr:colOff>247650</xdr:colOff>
      <xdr:row>16</xdr:row>
      <xdr:rowOff>285750</xdr:rowOff>
    </xdr:to>
    <xdr:sp macro="" textlink="">
      <xdr:nvSpPr>
        <xdr:cNvPr id="11" name="楕円 10">
          <a:extLst>
            <a:ext uri="{FF2B5EF4-FFF2-40B4-BE49-F238E27FC236}">
              <a16:creationId xmlns:a16="http://schemas.microsoft.com/office/drawing/2014/main" id="{AB6637E3-7B5E-45D0-A036-8AE0E485307E}"/>
            </a:ext>
          </a:extLst>
        </xdr:cNvPr>
        <xdr:cNvSpPr/>
      </xdr:nvSpPr>
      <xdr:spPr>
        <a:xfrm>
          <a:off x="9048750" y="46863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0</xdr:colOff>
      <xdr:row>17</xdr:row>
      <xdr:rowOff>85725</xdr:rowOff>
    </xdr:from>
    <xdr:to>
      <xdr:col>25</xdr:col>
      <xdr:colOff>247650</xdr:colOff>
      <xdr:row>18</xdr:row>
      <xdr:rowOff>9525</xdr:rowOff>
    </xdr:to>
    <xdr:sp macro="" textlink="">
      <xdr:nvSpPr>
        <xdr:cNvPr id="12" name="楕円 11">
          <a:extLst>
            <a:ext uri="{FF2B5EF4-FFF2-40B4-BE49-F238E27FC236}">
              <a16:creationId xmlns:a16="http://schemas.microsoft.com/office/drawing/2014/main" id="{7EA04781-7FF4-4DD1-8A7A-CFFCC878A7F9}"/>
            </a:ext>
          </a:extLst>
        </xdr:cNvPr>
        <xdr:cNvSpPr/>
      </xdr:nvSpPr>
      <xdr:spPr>
        <a:xfrm>
          <a:off x="7715250" y="50546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28575</xdr:colOff>
      <xdr:row>17</xdr:row>
      <xdr:rowOff>47625</xdr:rowOff>
    </xdr:from>
    <xdr:to>
      <xdr:col>30</xdr:col>
      <xdr:colOff>276225</xdr:colOff>
      <xdr:row>17</xdr:row>
      <xdr:rowOff>295275</xdr:rowOff>
    </xdr:to>
    <xdr:sp macro="" textlink="">
      <xdr:nvSpPr>
        <xdr:cNvPr id="13" name="楕円 12">
          <a:extLst>
            <a:ext uri="{FF2B5EF4-FFF2-40B4-BE49-F238E27FC236}">
              <a16:creationId xmlns:a16="http://schemas.microsoft.com/office/drawing/2014/main" id="{1256BA30-0D8E-4F10-99E7-17515F1C89D4}"/>
            </a:ext>
          </a:extLst>
        </xdr:cNvPr>
        <xdr:cNvSpPr/>
      </xdr:nvSpPr>
      <xdr:spPr>
        <a:xfrm>
          <a:off x="9407525" y="5016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19050</xdr:colOff>
      <xdr:row>18</xdr:row>
      <xdr:rowOff>19050</xdr:rowOff>
    </xdr:from>
    <xdr:to>
      <xdr:col>26</xdr:col>
      <xdr:colOff>0</xdr:colOff>
      <xdr:row>18</xdr:row>
      <xdr:rowOff>276225</xdr:rowOff>
    </xdr:to>
    <xdr:sp macro="" textlink="">
      <xdr:nvSpPr>
        <xdr:cNvPr id="14" name="二等辺三角形 13">
          <a:extLst>
            <a:ext uri="{FF2B5EF4-FFF2-40B4-BE49-F238E27FC236}">
              <a16:creationId xmlns:a16="http://schemas.microsoft.com/office/drawing/2014/main" id="{9F97F99C-A453-4052-B7BA-27C78BE5401D}"/>
            </a:ext>
          </a:extLst>
        </xdr:cNvPr>
        <xdr:cNvSpPr/>
      </xdr:nvSpPr>
      <xdr:spPr>
        <a:xfrm>
          <a:off x="7734300" y="5314950"/>
          <a:ext cx="314325"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28575</xdr:colOff>
      <xdr:row>17</xdr:row>
      <xdr:rowOff>19050</xdr:rowOff>
    </xdr:from>
    <xdr:to>
      <xdr:col>28</xdr:col>
      <xdr:colOff>9525</xdr:colOff>
      <xdr:row>17</xdr:row>
      <xdr:rowOff>276225</xdr:rowOff>
    </xdr:to>
    <xdr:sp macro="" textlink="">
      <xdr:nvSpPr>
        <xdr:cNvPr id="15" name="二等辺三角形 14">
          <a:extLst>
            <a:ext uri="{FF2B5EF4-FFF2-40B4-BE49-F238E27FC236}">
              <a16:creationId xmlns:a16="http://schemas.microsoft.com/office/drawing/2014/main" id="{CD58D8C6-A34D-4B0C-88D0-64A96FC0B916}"/>
            </a:ext>
          </a:extLst>
        </xdr:cNvPr>
        <xdr:cNvSpPr/>
      </xdr:nvSpPr>
      <xdr:spPr>
        <a:xfrm>
          <a:off x="8407400" y="4991100"/>
          <a:ext cx="314325"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19050</xdr:colOff>
      <xdr:row>17</xdr:row>
      <xdr:rowOff>0</xdr:rowOff>
    </xdr:from>
    <xdr:to>
      <xdr:col>29</xdr:col>
      <xdr:colOff>0</xdr:colOff>
      <xdr:row>17</xdr:row>
      <xdr:rowOff>257175</xdr:rowOff>
    </xdr:to>
    <xdr:sp macro="" textlink="">
      <xdr:nvSpPr>
        <xdr:cNvPr id="16" name="二等辺三角形 15">
          <a:extLst>
            <a:ext uri="{FF2B5EF4-FFF2-40B4-BE49-F238E27FC236}">
              <a16:creationId xmlns:a16="http://schemas.microsoft.com/office/drawing/2014/main" id="{8FA823BC-FAB5-4FA8-B8FA-674CA9274371}"/>
            </a:ext>
          </a:extLst>
        </xdr:cNvPr>
        <xdr:cNvSpPr/>
      </xdr:nvSpPr>
      <xdr:spPr>
        <a:xfrm>
          <a:off x="8734425" y="4972050"/>
          <a:ext cx="314325"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28575</xdr:colOff>
      <xdr:row>17</xdr:row>
      <xdr:rowOff>314325</xdr:rowOff>
    </xdr:from>
    <xdr:to>
      <xdr:col>30</xdr:col>
      <xdr:colOff>9525</xdr:colOff>
      <xdr:row>18</xdr:row>
      <xdr:rowOff>247650</xdr:rowOff>
    </xdr:to>
    <xdr:sp macro="" textlink="">
      <xdr:nvSpPr>
        <xdr:cNvPr id="17" name="二等辺三角形 16">
          <a:extLst>
            <a:ext uri="{FF2B5EF4-FFF2-40B4-BE49-F238E27FC236}">
              <a16:creationId xmlns:a16="http://schemas.microsoft.com/office/drawing/2014/main" id="{F712F16D-ACDD-4F02-B973-71931B53B8B3}"/>
            </a:ext>
          </a:extLst>
        </xdr:cNvPr>
        <xdr:cNvSpPr/>
      </xdr:nvSpPr>
      <xdr:spPr>
        <a:xfrm>
          <a:off x="9074150" y="5283200"/>
          <a:ext cx="314325"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19050</xdr:colOff>
      <xdr:row>18</xdr:row>
      <xdr:rowOff>28575</xdr:rowOff>
    </xdr:from>
    <xdr:to>
      <xdr:col>27</xdr:col>
      <xdr:colOff>0</xdr:colOff>
      <xdr:row>18</xdr:row>
      <xdr:rowOff>285750</xdr:rowOff>
    </xdr:to>
    <xdr:sp macro="" textlink="">
      <xdr:nvSpPr>
        <xdr:cNvPr id="18" name="二等辺三角形 17">
          <a:extLst>
            <a:ext uri="{FF2B5EF4-FFF2-40B4-BE49-F238E27FC236}">
              <a16:creationId xmlns:a16="http://schemas.microsoft.com/office/drawing/2014/main" id="{763357EE-BB6B-4A08-8999-4BDD06F03C60}"/>
            </a:ext>
          </a:extLst>
        </xdr:cNvPr>
        <xdr:cNvSpPr/>
      </xdr:nvSpPr>
      <xdr:spPr>
        <a:xfrm>
          <a:off x="8067675" y="5321300"/>
          <a:ext cx="314325"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38100</xdr:colOff>
      <xdr:row>18</xdr:row>
      <xdr:rowOff>9525</xdr:rowOff>
    </xdr:from>
    <xdr:to>
      <xdr:col>31</xdr:col>
      <xdr:colOff>19050</xdr:colOff>
      <xdr:row>18</xdr:row>
      <xdr:rowOff>266700</xdr:rowOff>
    </xdr:to>
    <xdr:sp macro="" textlink="">
      <xdr:nvSpPr>
        <xdr:cNvPr id="19" name="二等辺三角形 18">
          <a:extLst>
            <a:ext uri="{FF2B5EF4-FFF2-40B4-BE49-F238E27FC236}">
              <a16:creationId xmlns:a16="http://schemas.microsoft.com/office/drawing/2014/main" id="{7156E137-AE39-4D24-B9D1-C2ED37802D9F}"/>
            </a:ext>
          </a:extLst>
        </xdr:cNvPr>
        <xdr:cNvSpPr/>
      </xdr:nvSpPr>
      <xdr:spPr>
        <a:xfrm>
          <a:off x="9420225" y="5302250"/>
          <a:ext cx="314325"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19050</xdr:colOff>
      <xdr:row>19</xdr:row>
      <xdr:rowOff>9524</xdr:rowOff>
    </xdr:from>
    <xdr:to>
      <xdr:col>25</xdr:col>
      <xdr:colOff>285749</xdr:colOff>
      <xdr:row>20</xdr:row>
      <xdr:rowOff>19049</xdr:rowOff>
    </xdr:to>
    <xdr:sp macro="" textlink="">
      <xdr:nvSpPr>
        <xdr:cNvPr id="20" name="角丸四角形 19">
          <a:extLst>
            <a:ext uri="{FF2B5EF4-FFF2-40B4-BE49-F238E27FC236}">
              <a16:creationId xmlns:a16="http://schemas.microsoft.com/office/drawing/2014/main" id="{14959AAA-1FEC-4046-B09C-47C5275AF78A}"/>
            </a:ext>
          </a:extLst>
        </xdr:cNvPr>
        <xdr:cNvSpPr/>
      </xdr:nvSpPr>
      <xdr:spPr>
        <a:xfrm>
          <a:off x="7734300" y="5632449"/>
          <a:ext cx="26669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9525</xdr:colOff>
      <xdr:row>19</xdr:row>
      <xdr:rowOff>9524</xdr:rowOff>
    </xdr:from>
    <xdr:to>
      <xdr:col>26</xdr:col>
      <xdr:colOff>276224</xdr:colOff>
      <xdr:row>20</xdr:row>
      <xdr:rowOff>19049</xdr:rowOff>
    </xdr:to>
    <xdr:sp macro="" textlink="">
      <xdr:nvSpPr>
        <xdr:cNvPr id="21" name="角丸四角形 20">
          <a:extLst>
            <a:ext uri="{FF2B5EF4-FFF2-40B4-BE49-F238E27FC236}">
              <a16:creationId xmlns:a16="http://schemas.microsoft.com/office/drawing/2014/main" id="{5A7E0EFE-DA7F-4754-9E49-D4186E482FEE}"/>
            </a:ext>
          </a:extLst>
        </xdr:cNvPr>
        <xdr:cNvSpPr/>
      </xdr:nvSpPr>
      <xdr:spPr>
        <a:xfrm>
          <a:off x="8054975" y="5632449"/>
          <a:ext cx="27304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28575</xdr:colOff>
      <xdr:row>19</xdr:row>
      <xdr:rowOff>19049</xdr:rowOff>
    </xdr:from>
    <xdr:to>
      <xdr:col>27</xdr:col>
      <xdr:colOff>295274</xdr:colOff>
      <xdr:row>20</xdr:row>
      <xdr:rowOff>28574</xdr:rowOff>
    </xdr:to>
    <xdr:sp macro="" textlink="">
      <xdr:nvSpPr>
        <xdr:cNvPr id="22" name="角丸四角形 21">
          <a:extLst>
            <a:ext uri="{FF2B5EF4-FFF2-40B4-BE49-F238E27FC236}">
              <a16:creationId xmlns:a16="http://schemas.microsoft.com/office/drawing/2014/main" id="{FECE22D2-DE11-4289-A1DF-2B1AD09322A6}"/>
            </a:ext>
          </a:extLst>
        </xdr:cNvPr>
        <xdr:cNvSpPr/>
      </xdr:nvSpPr>
      <xdr:spPr>
        <a:xfrm>
          <a:off x="8407400" y="5638799"/>
          <a:ext cx="273049" cy="33655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47625</xdr:colOff>
      <xdr:row>19</xdr:row>
      <xdr:rowOff>0</xdr:rowOff>
    </xdr:from>
    <xdr:to>
      <xdr:col>28</xdr:col>
      <xdr:colOff>314324</xdr:colOff>
      <xdr:row>20</xdr:row>
      <xdr:rowOff>9525</xdr:rowOff>
    </xdr:to>
    <xdr:sp macro="" textlink="">
      <xdr:nvSpPr>
        <xdr:cNvPr id="23" name="角丸四角形 22">
          <a:extLst>
            <a:ext uri="{FF2B5EF4-FFF2-40B4-BE49-F238E27FC236}">
              <a16:creationId xmlns:a16="http://schemas.microsoft.com/office/drawing/2014/main" id="{0ACA56B0-A433-4BEA-9544-1B753443B082}"/>
            </a:ext>
          </a:extLst>
        </xdr:cNvPr>
        <xdr:cNvSpPr/>
      </xdr:nvSpPr>
      <xdr:spPr>
        <a:xfrm>
          <a:off x="8759825" y="5619750"/>
          <a:ext cx="27304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9525</xdr:colOff>
      <xdr:row>19</xdr:row>
      <xdr:rowOff>0</xdr:rowOff>
    </xdr:from>
    <xdr:to>
      <xdr:col>30</xdr:col>
      <xdr:colOff>276224</xdr:colOff>
      <xdr:row>20</xdr:row>
      <xdr:rowOff>9525</xdr:rowOff>
    </xdr:to>
    <xdr:sp macro="" textlink="">
      <xdr:nvSpPr>
        <xdr:cNvPr id="24" name="角丸四角形 23">
          <a:extLst>
            <a:ext uri="{FF2B5EF4-FFF2-40B4-BE49-F238E27FC236}">
              <a16:creationId xmlns:a16="http://schemas.microsoft.com/office/drawing/2014/main" id="{E5A3C62D-8ECE-483D-ACBD-F1E0E2610B46}"/>
            </a:ext>
          </a:extLst>
        </xdr:cNvPr>
        <xdr:cNvSpPr/>
      </xdr:nvSpPr>
      <xdr:spPr>
        <a:xfrm>
          <a:off x="9388475" y="5619750"/>
          <a:ext cx="27304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47625</xdr:colOff>
      <xdr:row>15</xdr:row>
      <xdr:rowOff>57150</xdr:rowOff>
    </xdr:from>
    <xdr:to>
      <xdr:col>33</xdr:col>
      <xdr:colOff>295275</xdr:colOff>
      <xdr:row>15</xdr:row>
      <xdr:rowOff>304800</xdr:rowOff>
    </xdr:to>
    <xdr:sp macro="" textlink="">
      <xdr:nvSpPr>
        <xdr:cNvPr id="25" name="楕円 24">
          <a:extLst>
            <a:ext uri="{FF2B5EF4-FFF2-40B4-BE49-F238E27FC236}">
              <a16:creationId xmlns:a16="http://schemas.microsoft.com/office/drawing/2014/main" id="{3ECCE762-954C-4F7C-A983-566BAECB25A7}"/>
            </a:ext>
          </a:extLst>
        </xdr:cNvPr>
        <xdr:cNvSpPr/>
      </xdr:nvSpPr>
      <xdr:spPr>
        <a:xfrm>
          <a:off x="10426700"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47625</xdr:colOff>
      <xdr:row>15</xdr:row>
      <xdr:rowOff>57150</xdr:rowOff>
    </xdr:from>
    <xdr:to>
      <xdr:col>34</xdr:col>
      <xdr:colOff>295275</xdr:colOff>
      <xdr:row>15</xdr:row>
      <xdr:rowOff>304800</xdr:rowOff>
    </xdr:to>
    <xdr:sp macro="" textlink="">
      <xdr:nvSpPr>
        <xdr:cNvPr id="26" name="楕円 25">
          <a:extLst>
            <a:ext uri="{FF2B5EF4-FFF2-40B4-BE49-F238E27FC236}">
              <a16:creationId xmlns:a16="http://schemas.microsoft.com/office/drawing/2014/main" id="{DBB8A90E-431C-48D0-B6FA-C4AA4DA7F355}"/>
            </a:ext>
          </a:extLst>
        </xdr:cNvPr>
        <xdr:cNvSpPr/>
      </xdr:nvSpPr>
      <xdr:spPr>
        <a:xfrm>
          <a:off x="10760075"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47625</xdr:colOff>
      <xdr:row>15</xdr:row>
      <xdr:rowOff>66675</xdr:rowOff>
    </xdr:from>
    <xdr:to>
      <xdr:col>35</xdr:col>
      <xdr:colOff>295275</xdr:colOff>
      <xdr:row>15</xdr:row>
      <xdr:rowOff>314325</xdr:rowOff>
    </xdr:to>
    <xdr:sp macro="" textlink="">
      <xdr:nvSpPr>
        <xdr:cNvPr id="27" name="楕円 26">
          <a:extLst>
            <a:ext uri="{FF2B5EF4-FFF2-40B4-BE49-F238E27FC236}">
              <a16:creationId xmlns:a16="http://schemas.microsoft.com/office/drawing/2014/main" id="{F23948C4-B14F-4622-B0FF-F6686E22454F}"/>
            </a:ext>
          </a:extLst>
        </xdr:cNvPr>
        <xdr:cNvSpPr/>
      </xdr:nvSpPr>
      <xdr:spPr>
        <a:xfrm>
          <a:off x="11093450" y="43878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57150</xdr:colOff>
      <xdr:row>15</xdr:row>
      <xdr:rowOff>57150</xdr:rowOff>
    </xdr:from>
    <xdr:to>
      <xdr:col>36</xdr:col>
      <xdr:colOff>304800</xdr:colOff>
      <xdr:row>15</xdr:row>
      <xdr:rowOff>304800</xdr:rowOff>
    </xdr:to>
    <xdr:sp macro="" textlink="">
      <xdr:nvSpPr>
        <xdr:cNvPr id="28" name="楕円 27">
          <a:extLst>
            <a:ext uri="{FF2B5EF4-FFF2-40B4-BE49-F238E27FC236}">
              <a16:creationId xmlns:a16="http://schemas.microsoft.com/office/drawing/2014/main" id="{CAC41C2E-57A7-4277-AABC-DF1FF5B52337}"/>
            </a:ext>
          </a:extLst>
        </xdr:cNvPr>
        <xdr:cNvSpPr/>
      </xdr:nvSpPr>
      <xdr:spPr>
        <a:xfrm>
          <a:off x="11439525"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28575</xdr:colOff>
      <xdr:row>15</xdr:row>
      <xdr:rowOff>47625</xdr:rowOff>
    </xdr:from>
    <xdr:to>
      <xdr:col>37</xdr:col>
      <xdr:colOff>276225</xdr:colOff>
      <xdr:row>15</xdr:row>
      <xdr:rowOff>295275</xdr:rowOff>
    </xdr:to>
    <xdr:sp macro="" textlink="">
      <xdr:nvSpPr>
        <xdr:cNvPr id="29" name="楕円 28">
          <a:extLst>
            <a:ext uri="{FF2B5EF4-FFF2-40B4-BE49-F238E27FC236}">
              <a16:creationId xmlns:a16="http://schemas.microsoft.com/office/drawing/2014/main" id="{F911D15F-3EA6-4496-864D-8B5F4B2BCCEF}"/>
            </a:ext>
          </a:extLst>
        </xdr:cNvPr>
        <xdr:cNvSpPr/>
      </xdr:nvSpPr>
      <xdr:spPr>
        <a:xfrm>
          <a:off x="11741150" y="43688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32</xdr:col>
      <xdr:colOff>19050</xdr:colOff>
      <xdr:row>16</xdr:row>
      <xdr:rowOff>47625</xdr:rowOff>
    </xdr:from>
    <xdr:to>
      <xdr:col>32</xdr:col>
      <xdr:colOff>266700</xdr:colOff>
      <xdr:row>16</xdr:row>
      <xdr:rowOff>295275</xdr:rowOff>
    </xdr:to>
    <xdr:sp macro="" textlink="">
      <xdr:nvSpPr>
        <xdr:cNvPr id="30" name="楕円 29">
          <a:extLst>
            <a:ext uri="{FF2B5EF4-FFF2-40B4-BE49-F238E27FC236}">
              <a16:creationId xmlns:a16="http://schemas.microsoft.com/office/drawing/2014/main" id="{5FE9B039-5E8B-4349-8699-F4B590708CF2}"/>
            </a:ext>
          </a:extLst>
        </xdr:cNvPr>
        <xdr:cNvSpPr/>
      </xdr:nvSpPr>
      <xdr:spPr>
        <a:xfrm>
          <a:off x="10067925" y="46926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19050</xdr:colOff>
      <xdr:row>16</xdr:row>
      <xdr:rowOff>47625</xdr:rowOff>
    </xdr:from>
    <xdr:to>
      <xdr:col>33</xdr:col>
      <xdr:colOff>266700</xdr:colOff>
      <xdr:row>16</xdr:row>
      <xdr:rowOff>295275</xdr:rowOff>
    </xdr:to>
    <xdr:sp macro="" textlink="">
      <xdr:nvSpPr>
        <xdr:cNvPr id="31" name="楕円 30">
          <a:extLst>
            <a:ext uri="{FF2B5EF4-FFF2-40B4-BE49-F238E27FC236}">
              <a16:creationId xmlns:a16="http://schemas.microsoft.com/office/drawing/2014/main" id="{E6CDD0B7-B685-495D-81FC-B569F5CA1AEC}"/>
            </a:ext>
          </a:extLst>
        </xdr:cNvPr>
        <xdr:cNvSpPr/>
      </xdr:nvSpPr>
      <xdr:spPr>
        <a:xfrm>
          <a:off x="10401300" y="46926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19050</xdr:colOff>
      <xdr:row>16</xdr:row>
      <xdr:rowOff>57150</xdr:rowOff>
    </xdr:from>
    <xdr:to>
      <xdr:col>34</xdr:col>
      <xdr:colOff>266700</xdr:colOff>
      <xdr:row>16</xdr:row>
      <xdr:rowOff>304800</xdr:rowOff>
    </xdr:to>
    <xdr:sp macro="" textlink="">
      <xdr:nvSpPr>
        <xdr:cNvPr id="32" name="楕円 31">
          <a:extLst>
            <a:ext uri="{FF2B5EF4-FFF2-40B4-BE49-F238E27FC236}">
              <a16:creationId xmlns:a16="http://schemas.microsoft.com/office/drawing/2014/main" id="{42153E79-DD97-487A-9DD4-6D4895A75D40}"/>
            </a:ext>
          </a:extLst>
        </xdr:cNvPr>
        <xdr:cNvSpPr/>
      </xdr:nvSpPr>
      <xdr:spPr>
        <a:xfrm>
          <a:off x="10734675" y="47053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28575</xdr:colOff>
      <xdr:row>16</xdr:row>
      <xdr:rowOff>47625</xdr:rowOff>
    </xdr:from>
    <xdr:to>
      <xdr:col>35</xdr:col>
      <xdr:colOff>276225</xdr:colOff>
      <xdr:row>16</xdr:row>
      <xdr:rowOff>295275</xdr:rowOff>
    </xdr:to>
    <xdr:sp macro="" textlink="">
      <xdr:nvSpPr>
        <xdr:cNvPr id="33" name="楕円 32">
          <a:extLst>
            <a:ext uri="{FF2B5EF4-FFF2-40B4-BE49-F238E27FC236}">
              <a16:creationId xmlns:a16="http://schemas.microsoft.com/office/drawing/2014/main" id="{FDB7D6C2-E49A-4BB4-83DE-87D97173FC51}"/>
            </a:ext>
          </a:extLst>
        </xdr:cNvPr>
        <xdr:cNvSpPr/>
      </xdr:nvSpPr>
      <xdr:spPr>
        <a:xfrm>
          <a:off x="11074400" y="46926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0</xdr:colOff>
      <xdr:row>16</xdr:row>
      <xdr:rowOff>38100</xdr:rowOff>
    </xdr:from>
    <xdr:to>
      <xdr:col>36</xdr:col>
      <xdr:colOff>247650</xdr:colOff>
      <xdr:row>16</xdr:row>
      <xdr:rowOff>285750</xdr:rowOff>
    </xdr:to>
    <xdr:sp macro="" textlink="">
      <xdr:nvSpPr>
        <xdr:cNvPr id="34" name="楕円 33">
          <a:extLst>
            <a:ext uri="{FF2B5EF4-FFF2-40B4-BE49-F238E27FC236}">
              <a16:creationId xmlns:a16="http://schemas.microsoft.com/office/drawing/2014/main" id="{E1531797-E30E-4787-8B0E-4388F145F2C7}"/>
            </a:ext>
          </a:extLst>
        </xdr:cNvPr>
        <xdr:cNvSpPr/>
      </xdr:nvSpPr>
      <xdr:spPr>
        <a:xfrm>
          <a:off x="11382375" y="46863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32</xdr:col>
      <xdr:colOff>0</xdr:colOff>
      <xdr:row>17</xdr:row>
      <xdr:rowOff>85725</xdr:rowOff>
    </xdr:from>
    <xdr:to>
      <xdr:col>32</xdr:col>
      <xdr:colOff>247650</xdr:colOff>
      <xdr:row>18</xdr:row>
      <xdr:rowOff>9525</xdr:rowOff>
    </xdr:to>
    <xdr:sp macro="" textlink="">
      <xdr:nvSpPr>
        <xdr:cNvPr id="35" name="楕円 34">
          <a:extLst>
            <a:ext uri="{FF2B5EF4-FFF2-40B4-BE49-F238E27FC236}">
              <a16:creationId xmlns:a16="http://schemas.microsoft.com/office/drawing/2014/main" id="{E060A1A9-AB6F-4364-B1E5-D0AD58F30418}"/>
            </a:ext>
          </a:extLst>
        </xdr:cNvPr>
        <xdr:cNvSpPr/>
      </xdr:nvSpPr>
      <xdr:spPr>
        <a:xfrm>
          <a:off x="10048875" y="50546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28575</xdr:colOff>
      <xdr:row>17</xdr:row>
      <xdr:rowOff>47625</xdr:rowOff>
    </xdr:from>
    <xdr:to>
      <xdr:col>37</xdr:col>
      <xdr:colOff>276225</xdr:colOff>
      <xdr:row>17</xdr:row>
      <xdr:rowOff>295275</xdr:rowOff>
    </xdr:to>
    <xdr:sp macro="" textlink="">
      <xdr:nvSpPr>
        <xdr:cNvPr id="36" name="楕円 35">
          <a:extLst>
            <a:ext uri="{FF2B5EF4-FFF2-40B4-BE49-F238E27FC236}">
              <a16:creationId xmlns:a16="http://schemas.microsoft.com/office/drawing/2014/main" id="{EC4E388A-B5FA-4C8E-BC40-6070717C7CAC}"/>
            </a:ext>
          </a:extLst>
        </xdr:cNvPr>
        <xdr:cNvSpPr/>
      </xdr:nvSpPr>
      <xdr:spPr>
        <a:xfrm>
          <a:off x="11741150" y="5016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32</xdr:col>
      <xdr:colOff>19050</xdr:colOff>
      <xdr:row>18</xdr:row>
      <xdr:rowOff>19050</xdr:rowOff>
    </xdr:from>
    <xdr:to>
      <xdr:col>33</xdr:col>
      <xdr:colOff>0</xdr:colOff>
      <xdr:row>18</xdr:row>
      <xdr:rowOff>276225</xdr:rowOff>
    </xdr:to>
    <xdr:sp macro="" textlink="">
      <xdr:nvSpPr>
        <xdr:cNvPr id="37" name="二等辺三角形 36">
          <a:extLst>
            <a:ext uri="{FF2B5EF4-FFF2-40B4-BE49-F238E27FC236}">
              <a16:creationId xmlns:a16="http://schemas.microsoft.com/office/drawing/2014/main" id="{0DBDA9FB-F3F8-458B-AD6E-6193A0CCD47D}"/>
            </a:ext>
          </a:extLst>
        </xdr:cNvPr>
        <xdr:cNvSpPr/>
      </xdr:nvSpPr>
      <xdr:spPr>
        <a:xfrm>
          <a:off x="10067925" y="5314950"/>
          <a:ext cx="314325"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28575</xdr:colOff>
      <xdr:row>17</xdr:row>
      <xdr:rowOff>19050</xdr:rowOff>
    </xdr:from>
    <xdr:to>
      <xdr:col>35</xdr:col>
      <xdr:colOff>9525</xdr:colOff>
      <xdr:row>17</xdr:row>
      <xdr:rowOff>276225</xdr:rowOff>
    </xdr:to>
    <xdr:sp macro="" textlink="">
      <xdr:nvSpPr>
        <xdr:cNvPr id="38" name="二等辺三角形 37">
          <a:extLst>
            <a:ext uri="{FF2B5EF4-FFF2-40B4-BE49-F238E27FC236}">
              <a16:creationId xmlns:a16="http://schemas.microsoft.com/office/drawing/2014/main" id="{A6845568-015E-4263-8BC0-7C53BC4C0053}"/>
            </a:ext>
          </a:extLst>
        </xdr:cNvPr>
        <xdr:cNvSpPr/>
      </xdr:nvSpPr>
      <xdr:spPr>
        <a:xfrm>
          <a:off x="10741025" y="4991100"/>
          <a:ext cx="314325"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19050</xdr:colOff>
      <xdr:row>17</xdr:row>
      <xdr:rowOff>0</xdr:rowOff>
    </xdr:from>
    <xdr:to>
      <xdr:col>36</xdr:col>
      <xdr:colOff>0</xdr:colOff>
      <xdr:row>17</xdr:row>
      <xdr:rowOff>257175</xdr:rowOff>
    </xdr:to>
    <xdr:sp macro="" textlink="">
      <xdr:nvSpPr>
        <xdr:cNvPr id="39" name="二等辺三角形 38">
          <a:extLst>
            <a:ext uri="{FF2B5EF4-FFF2-40B4-BE49-F238E27FC236}">
              <a16:creationId xmlns:a16="http://schemas.microsoft.com/office/drawing/2014/main" id="{25AF1B32-DEDF-41C6-ABBC-695E9EB10332}"/>
            </a:ext>
          </a:extLst>
        </xdr:cNvPr>
        <xdr:cNvSpPr/>
      </xdr:nvSpPr>
      <xdr:spPr>
        <a:xfrm>
          <a:off x="11068050" y="4972050"/>
          <a:ext cx="314325"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28575</xdr:colOff>
      <xdr:row>17</xdr:row>
      <xdr:rowOff>314325</xdr:rowOff>
    </xdr:from>
    <xdr:to>
      <xdr:col>37</xdr:col>
      <xdr:colOff>9525</xdr:colOff>
      <xdr:row>18</xdr:row>
      <xdr:rowOff>247650</xdr:rowOff>
    </xdr:to>
    <xdr:sp macro="" textlink="">
      <xdr:nvSpPr>
        <xdr:cNvPr id="40" name="二等辺三角形 39">
          <a:extLst>
            <a:ext uri="{FF2B5EF4-FFF2-40B4-BE49-F238E27FC236}">
              <a16:creationId xmlns:a16="http://schemas.microsoft.com/office/drawing/2014/main" id="{427E9348-4947-44A4-997E-B61E40ACB279}"/>
            </a:ext>
          </a:extLst>
        </xdr:cNvPr>
        <xdr:cNvSpPr/>
      </xdr:nvSpPr>
      <xdr:spPr>
        <a:xfrm>
          <a:off x="11407775" y="5283200"/>
          <a:ext cx="314325"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19050</xdr:colOff>
      <xdr:row>18</xdr:row>
      <xdr:rowOff>28575</xdr:rowOff>
    </xdr:from>
    <xdr:to>
      <xdr:col>34</xdr:col>
      <xdr:colOff>0</xdr:colOff>
      <xdr:row>18</xdr:row>
      <xdr:rowOff>285750</xdr:rowOff>
    </xdr:to>
    <xdr:sp macro="" textlink="">
      <xdr:nvSpPr>
        <xdr:cNvPr id="41" name="二等辺三角形 40">
          <a:extLst>
            <a:ext uri="{FF2B5EF4-FFF2-40B4-BE49-F238E27FC236}">
              <a16:creationId xmlns:a16="http://schemas.microsoft.com/office/drawing/2014/main" id="{9D760735-0E77-4863-951A-DAEDBF3EA865}"/>
            </a:ext>
          </a:extLst>
        </xdr:cNvPr>
        <xdr:cNvSpPr/>
      </xdr:nvSpPr>
      <xdr:spPr>
        <a:xfrm>
          <a:off x="10401300" y="5321300"/>
          <a:ext cx="314325"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38100</xdr:colOff>
      <xdr:row>18</xdr:row>
      <xdr:rowOff>9525</xdr:rowOff>
    </xdr:from>
    <xdr:to>
      <xdr:col>38</xdr:col>
      <xdr:colOff>19050</xdr:colOff>
      <xdr:row>18</xdr:row>
      <xdr:rowOff>266700</xdr:rowOff>
    </xdr:to>
    <xdr:sp macro="" textlink="">
      <xdr:nvSpPr>
        <xdr:cNvPr id="42" name="二等辺三角形 41">
          <a:extLst>
            <a:ext uri="{FF2B5EF4-FFF2-40B4-BE49-F238E27FC236}">
              <a16:creationId xmlns:a16="http://schemas.microsoft.com/office/drawing/2014/main" id="{B39F9360-2EAB-4C63-9A72-D2DF2812BB41}"/>
            </a:ext>
          </a:extLst>
        </xdr:cNvPr>
        <xdr:cNvSpPr/>
      </xdr:nvSpPr>
      <xdr:spPr>
        <a:xfrm>
          <a:off x="11753850" y="5302250"/>
          <a:ext cx="314325"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32</xdr:col>
      <xdr:colOff>19050</xdr:colOff>
      <xdr:row>19</xdr:row>
      <xdr:rowOff>9524</xdr:rowOff>
    </xdr:from>
    <xdr:to>
      <xdr:col>32</xdr:col>
      <xdr:colOff>285749</xdr:colOff>
      <xdr:row>20</xdr:row>
      <xdr:rowOff>19049</xdr:rowOff>
    </xdr:to>
    <xdr:sp macro="" textlink="">
      <xdr:nvSpPr>
        <xdr:cNvPr id="43" name="角丸四角形 42">
          <a:extLst>
            <a:ext uri="{FF2B5EF4-FFF2-40B4-BE49-F238E27FC236}">
              <a16:creationId xmlns:a16="http://schemas.microsoft.com/office/drawing/2014/main" id="{F3986E9A-CAA6-4CF3-BEE0-87A74596CF51}"/>
            </a:ext>
          </a:extLst>
        </xdr:cNvPr>
        <xdr:cNvSpPr/>
      </xdr:nvSpPr>
      <xdr:spPr>
        <a:xfrm>
          <a:off x="10067925" y="5632449"/>
          <a:ext cx="26669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9525</xdr:colOff>
      <xdr:row>19</xdr:row>
      <xdr:rowOff>9524</xdr:rowOff>
    </xdr:from>
    <xdr:to>
      <xdr:col>33</xdr:col>
      <xdr:colOff>276224</xdr:colOff>
      <xdr:row>20</xdr:row>
      <xdr:rowOff>19049</xdr:rowOff>
    </xdr:to>
    <xdr:sp macro="" textlink="">
      <xdr:nvSpPr>
        <xdr:cNvPr id="44" name="角丸四角形 43">
          <a:extLst>
            <a:ext uri="{FF2B5EF4-FFF2-40B4-BE49-F238E27FC236}">
              <a16:creationId xmlns:a16="http://schemas.microsoft.com/office/drawing/2014/main" id="{12AAAECF-104B-4A9A-A135-01923AB00220}"/>
            </a:ext>
          </a:extLst>
        </xdr:cNvPr>
        <xdr:cNvSpPr/>
      </xdr:nvSpPr>
      <xdr:spPr>
        <a:xfrm>
          <a:off x="10388600" y="5632449"/>
          <a:ext cx="27304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28575</xdr:colOff>
      <xdr:row>19</xdr:row>
      <xdr:rowOff>19049</xdr:rowOff>
    </xdr:from>
    <xdr:to>
      <xdr:col>34</xdr:col>
      <xdr:colOff>295274</xdr:colOff>
      <xdr:row>20</xdr:row>
      <xdr:rowOff>28574</xdr:rowOff>
    </xdr:to>
    <xdr:sp macro="" textlink="">
      <xdr:nvSpPr>
        <xdr:cNvPr id="45" name="角丸四角形 44">
          <a:extLst>
            <a:ext uri="{FF2B5EF4-FFF2-40B4-BE49-F238E27FC236}">
              <a16:creationId xmlns:a16="http://schemas.microsoft.com/office/drawing/2014/main" id="{5E8B7C24-9917-4F4C-9623-0AD581248CB5}"/>
            </a:ext>
          </a:extLst>
        </xdr:cNvPr>
        <xdr:cNvSpPr/>
      </xdr:nvSpPr>
      <xdr:spPr>
        <a:xfrm>
          <a:off x="10741025" y="5638799"/>
          <a:ext cx="273049" cy="33655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47625</xdr:colOff>
      <xdr:row>19</xdr:row>
      <xdr:rowOff>0</xdr:rowOff>
    </xdr:from>
    <xdr:to>
      <xdr:col>35</xdr:col>
      <xdr:colOff>314324</xdr:colOff>
      <xdr:row>20</xdr:row>
      <xdr:rowOff>9525</xdr:rowOff>
    </xdr:to>
    <xdr:sp macro="" textlink="">
      <xdr:nvSpPr>
        <xdr:cNvPr id="46" name="角丸四角形 45">
          <a:extLst>
            <a:ext uri="{FF2B5EF4-FFF2-40B4-BE49-F238E27FC236}">
              <a16:creationId xmlns:a16="http://schemas.microsoft.com/office/drawing/2014/main" id="{CC4EECB9-6294-4D9F-9B87-8CE7BE53288E}"/>
            </a:ext>
          </a:extLst>
        </xdr:cNvPr>
        <xdr:cNvSpPr/>
      </xdr:nvSpPr>
      <xdr:spPr>
        <a:xfrm>
          <a:off x="11093450" y="5619750"/>
          <a:ext cx="27304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9525</xdr:colOff>
      <xdr:row>19</xdr:row>
      <xdr:rowOff>0</xdr:rowOff>
    </xdr:from>
    <xdr:to>
      <xdr:col>37</xdr:col>
      <xdr:colOff>276224</xdr:colOff>
      <xdr:row>20</xdr:row>
      <xdr:rowOff>9525</xdr:rowOff>
    </xdr:to>
    <xdr:sp macro="" textlink="">
      <xdr:nvSpPr>
        <xdr:cNvPr id="47" name="角丸四角形 46">
          <a:extLst>
            <a:ext uri="{FF2B5EF4-FFF2-40B4-BE49-F238E27FC236}">
              <a16:creationId xmlns:a16="http://schemas.microsoft.com/office/drawing/2014/main" id="{C612E4EA-CECC-4794-9BD1-A351F550E58B}"/>
            </a:ext>
          </a:extLst>
        </xdr:cNvPr>
        <xdr:cNvSpPr/>
      </xdr:nvSpPr>
      <xdr:spPr>
        <a:xfrm>
          <a:off x="11722100" y="5619750"/>
          <a:ext cx="27304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40</xdr:col>
      <xdr:colOff>47625</xdr:colOff>
      <xdr:row>15</xdr:row>
      <xdr:rowOff>57150</xdr:rowOff>
    </xdr:from>
    <xdr:to>
      <xdr:col>40</xdr:col>
      <xdr:colOff>295275</xdr:colOff>
      <xdr:row>15</xdr:row>
      <xdr:rowOff>304800</xdr:rowOff>
    </xdr:to>
    <xdr:sp macro="" textlink="">
      <xdr:nvSpPr>
        <xdr:cNvPr id="48" name="楕円 47">
          <a:extLst>
            <a:ext uri="{FF2B5EF4-FFF2-40B4-BE49-F238E27FC236}">
              <a16:creationId xmlns:a16="http://schemas.microsoft.com/office/drawing/2014/main" id="{A471CCE3-1E2B-498B-B2A0-D88B2017E2CA}"/>
            </a:ext>
          </a:extLst>
        </xdr:cNvPr>
        <xdr:cNvSpPr/>
      </xdr:nvSpPr>
      <xdr:spPr>
        <a:xfrm>
          <a:off x="12760325"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47625</xdr:colOff>
      <xdr:row>15</xdr:row>
      <xdr:rowOff>57150</xdr:rowOff>
    </xdr:from>
    <xdr:to>
      <xdr:col>41</xdr:col>
      <xdr:colOff>295275</xdr:colOff>
      <xdr:row>15</xdr:row>
      <xdr:rowOff>304800</xdr:rowOff>
    </xdr:to>
    <xdr:sp macro="" textlink="">
      <xdr:nvSpPr>
        <xdr:cNvPr id="49" name="楕円 48">
          <a:extLst>
            <a:ext uri="{FF2B5EF4-FFF2-40B4-BE49-F238E27FC236}">
              <a16:creationId xmlns:a16="http://schemas.microsoft.com/office/drawing/2014/main" id="{3576F690-909F-47CC-AC82-0181686DE370}"/>
            </a:ext>
          </a:extLst>
        </xdr:cNvPr>
        <xdr:cNvSpPr/>
      </xdr:nvSpPr>
      <xdr:spPr>
        <a:xfrm>
          <a:off x="13093700"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47625</xdr:colOff>
      <xdr:row>15</xdr:row>
      <xdr:rowOff>66675</xdr:rowOff>
    </xdr:from>
    <xdr:to>
      <xdr:col>42</xdr:col>
      <xdr:colOff>295275</xdr:colOff>
      <xdr:row>15</xdr:row>
      <xdr:rowOff>314325</xdr:rowOff>
    </xdr:to>
    <xdr:sp macro="" textlink="">
      <xdr:nvSpPr>
        <xdr:cNvPr id="50" name="楕円 49">
          <a:extLst>
            <a:ext uri="{FF2B5EF4-FFF2-40B4-BE49-F238E27FC236}">
              <a16:creationId xmlns:a16="http://schemas.microsoft.com/office/drawing/2014/main" id="{0A90F35F-C800-4FAA-97E9-36EF2DB1D50A}"/>
            </a:ext>
          </a:extLst>
        </xdr:cNvPr>
        <xdr:cNvSpPr/>
      </xdr:nvSpPr>
      <xdr:spPr>
        <a:xfrm>
          <a:off x="13427075" y="43878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43</xdr:col>
      <xdr:colOff>57150</xdr:colOff>
      <xdr:row>15</xdr:row>
      <xdr:rowOff>57150</xdr:rowOff>
    </xdr:from>
    <xdr:to>
      <xdr:col>43</xdr:col>
      <xdr:colOff>304800</xdr:colOff>
      <xdr:row>15</xdr:row>
      <xdr:rowOff>304800</xdr:rowOff>
    </xdr:to>
    <xdr:sp macro="" textlink="">
      <xdr:nvSpPr>
        <xdr:cNvPr id="51" name="楕円 50">
          <a:extLst>
            <a:ext uri="{FF2B5EF4-FFF2-40B4-BE49-F238E27FC236}">
              <a16:creationId xmlns:a16="http://schemas.microsoft.com/office/drawing/2014/main" id="{B6C5BBA7-BB71-4D54-96A4-AA8F0263C817}"/>
            </a:ext>
          </a:extLst>
        </xdr:cNvPr>
        <xdr:cNvSpPr/>
      </xdr:nvSpPr>
      <xdr:spPr>
        <a:xfrm>
          <a:off x="13773150"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28575</xdr:colOff>
      <xdr:row>15</xdr:row>
      <xdr:rowOff>47625</xdr:rowOff>
    </xdr:from>
    <xdr:to>
      <xdr:col>44</xdr:col>
      <xdr:colOff>276225</xdr:colOff>
      <xdr:row>15</xdr:row>
      <xdr:rowOff>295275</xdr:rowOff>
    </xdr:to>
    <xdr:sp macro="" textlink="">
      <xdr:nvSpPr>
        <xdr:cNvPr id="52" name="楕円 51">
          <a:extLst>
            <a:ext uri="{FF2B5EF4-FFF2-40B4-BE49-F238E27FC236}">
              <a16:creationId xmlns:a16="http://schemas.microsoft.com/office/drawing/2014/main" id="{C89085A7-5A5F-4202-AEC5-A80C69337B52}"/>
            </a:ext>
          </a:extLst>
        </xdr:cNvPr>
        <xdr:cNvSpPr/>
      </xdr:nvSpPr>
      <xdr:spPr>
        <a:xfrm>
          <a:off x="14074775" y="43688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19050</xdr:colOff>
      <xdr:row>16</xdr:row>
      <xdr:rowOff>47625</xdr:rowOff>
    </xdr:from>
    <xdr:to>
      <xdr:col>39</xdr:col>
      <xdr:colOff>266700</xdr:colOff>
      <xdr:row>16</xdr:row>
      <xdr:rowOff>295275</xdr:rowOff>
    </xdr:to>
    <xdr:sp macro="" textlink="">
      <xdr:nvSpPr>
        <xdr:cNvPr id="53" name="楕円 52">
          <a:extLst>
            <a:ext uri="{FF2B5EF4-FFF2-40B4-BE49-F238E27FC236}">
              <a16:creationId xmlns:a16="http://schemas.microsoft.com/office/drawing/2014/main" id="{389F0461-A311-4E86-9BF1-11E330540D58}"/>
            </a:ext>
          </a:extLst>
        </xdr:cNvPr>
        <xdr:cNvSpPr/>
      </xdr:nvSpPr>
      <xdr:spPr>
        <a:xfrm>
          <a:off x="12401550" y="46926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40</xdr:col>
      <xdr:colOff>19050</xdr:colOff>
      <xdr:row>16</xdr:row>
      <xdr:rowOff>47625</xdr:rowOff>
    </xdr:from>
    <xdr:to>
      <xdr:col>40</xdr:col>
      <xdr:colOff>266700</xdr:colOff>
      <xdr:row>16</xdr:row>
      <xdr:rowOff>295275</xdr:rowOff>
    </xdr:to>
    <xdr:sp macro="" textlink="">
      <xdr:nvSpPr>
        <xdr:cNvPr id="54" name="楕円 53">
          <a:extLst>
            <a:ext uri="{FF2B5EF4-FFF2-40B4-BE49-F238E27FC236}">
              <a16:creationId xmlns:a16="http://schemas.microsoft.com/office/drawing/2014/main" id="{05A0134E-1568-4340-BA98-660C3070FD2B}"/>
            </a:ext>
          </a:extLst>
        </xdr:cNvPr>
        <xdr:cNvSpPr/>
      </xdr:nvSpPr>
      <xdr:spPr>
        <a:xfrm>
          <a:off x="12734925" y="46926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19050</xdr:colOff>
      <xdr:row>16</xdr:row>
      <xdr:rowOff>57150</xdr:rowOff>
    </xdr:from>
    <xdr:to>
      <xdr:col>41</xdr:col>
      <xdr:colOff>266700</xdr:colOff>
      <xdr:row>16</xdr:row>
      <xdr:rowOff>304800</xdr:rowOff>
    </xdr:to>
    <xdr:sp macro="" textlink="">
      <xdr:nvSpPr>
        <xdr:cNvPr id="55" name="楕円 54">
          <a:extLst>
            <a:ext uri="{FF2B5EF4-FFF2-40B4-BE49-F238E27FC236}">
              <a16:creationId xmlns:a16="http://schemas.microsoft.com/office/drawing/2014/main" id="{9A7045EE-9D32-4778-A5B2-D93AC887E12F}"/>
            </a:ext>
          </a:extLst>
        </xdr:cNvPr>
        <xdr:cNvSpPr/>
      </xdr:nvSpPr>
      <xdr:spPr>
        <a:xfrm>
          <a:off x="13068300" y="47053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28575</xdr:colOff>
      <xdr:row>16</xdr:row>
      <xdr:rowOff>47625</xdr:rowOff>
    </xdr:from>
    <xdr:to>
      <xdr:col>42</xdr:col>
      <xdr:colOff>276225</xdr:colOff>
      <xdr:row>16</xdr:row>
      <xdr:rowOff>295275</xdr:rowOff>
    </xdr:to>
    <xdr:sp macro="" textlink="">
      <xdr:nvSpPr>
        <xdr:cNvPr id="56" name="楕円 55">
          <a:extLst>
            <a:ext uri="{FF2B5EF4-FFF2-40B4-BE49-F238E27FC236}">
              <a16:creationId xmlns:a16="http://schemas.microsoft.com/office/drawing/2014/main" id="{E943D5CC-FE5D-4147-A05E-BE4054DBF3B4}"/>
            </a:ext>
          </a:extLst>
        </xdr:cNvPr>
        <xdr:cNvSpPr/>
      </xdr:nvSpPr>
      <xdr:spPr>
        <a:xfrm>
          <a:off x="13408025" y="46926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43</xdr:col>
      <xdr:colOff>0</xdr:colOff>
      <xdr:row>16</xdr:row>
      <xdr:rowOff>38100</xdr:rowOff>
    </xdr:from>
    <xdr:to>
      <xdr:col>43</xdr:col>
      <xdr:colOff>247650</xdr:colOff>
      <xdr:row>16</xdr:row>
      <xdr:rowOff>285750</xdr:rowOff>
    </xdr:to>
    <xdr:sp macro="" textlink="">
      <xdr:nvSpPr>
        <xdr:cNvPr id="57" name="楕円 56">
          <a:extLst>
            <a:ext uri="{FF2B5EF4-FFF2-40B4-BE49-F238E27FC236}">
              <a16:creationId xmlns:a16="http://schemas.microsoft.com/office/drawing/2014/main" id="{B1D89547-1E97-4C2F-A740-36AA005BDC9C}"/>
            </a:ext>
          </a:extLst>
        </xdr:cNvPr>
        <xdr:cNvSpPr/>
      </xdr:nvSpPr>
      <xdr:spPr>
        <a:xfrm>
          <a:off x="13716000" y="46863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0</xdr:colOff>
      <xdr:row>17</xdr:row>
      <xdr:rowOff>85725</xdr:rowOff>
    </xdr:from>
    <xdr:to>
      <xdr:col>39</xdr:col>
      <xdr:colOff>247650</xdr:colOff>
      <xdr:row>18</xdr:row>
      <xdr:rowOff>9525</xdr:rowOff>
    </xdr:to>
    <xdr:sp macro="" textlink="">
      <xdr:nvSpPr>
        <xdr:cNvPr id="58" name="楕円 57">
          <a:extLst>
            <a:ext uri="{FF2B5EF4-FFF2-40B4-BE49-F238E27FC236}">
              <a16:creationId xmlns:a16="http://schemas.microsoft.com/office/drawing/2014/main" id="{FE644AAB-4DEA-4DEA-9EC2-1A6C8CBA3972}"/>
            </a:ext>
          </a:extLst>
        </xdr:cNvPr>
        <xdr:cNvSpPr/>
      </xdr:nvSpPr>
      <xdr:spPr>
        <a:xfrm>
          <a:off x="12382500" y="50546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28575</xdr:colOff>
      <xdr:row>17</xdr:row>
      <xdr:rowOff>47625</xdr:rowOff>
    </xdr:from>
    <xdr:to>
      <xdr:col>44</xdr:col>
      <xdr:colOff>276225</xdr:colOff>
      <xdr:row>17</xdr:row>
      <xdr:rowOff>295275</xdr:rowOff>
    </xdr:to>
    <xdr:sp macro="" textlink="">
      <xdr:nvSpPr>
        <xdr:cNvPr id="59" name="楕円 58">
          <a:extLst>
            <a:ext uri="{FF2B5EF4-FFF2-40B4-BE49-F238E27FC236}">
              <a16:creationId xmlns:a16="http://schemas.microsoft.com/office/drawing/2014/main" id="{7688DBD3-861E-40A9-B7AD-356CE632615A}"/>
            </a:ext>
          </a:extLst>
        </xdr:cNvPr>
        <xdr:cNvSpPr/>
      </xdr:nvSpPr>
      <xdr:spPr>
        <a:xfrm>
          <a:off x="14074775" y="5016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19050</xdr:colOff>
      <xdr:row>18</xdr:row>
      <xdr:rowOff>19050</xdr:rowOff>
    </xdr:from>
    <xdr:to>
      <xdr:col>40</xdr:col>
      <xdr:colOff>0</xdr:colOff>
      <xdr:row>18</xdr:row>
      <xdr:rowOff>276225</xdr:rowOff>
    </xdr:to>
    <xdr:sp macro="" textlink="">
      <xdr:nvSpPr>
        <xdr:cNvPr id="60" name="二等辺三角形 59">
          <a:extLst>
            <a:ext uri="{FF2B5EF4-FFF2-40B4-BE49-F238E27FC236}">
              <a16:creationId xmlns:a16="http://schemas.microsoft.com/office/drawing/2014/main" id="{50148302-CBC5-4CB5-997C-3CE8BA57DDDB}"/>
            </a:ext>
          </a:extLst>
        </xdr:cNvPr>
        <xdr:cNvSpPr/>
      </xdr:nvSpPr>
      <xdr:spPr>
        <a:xfrm>
          <a:off x="12401550" y="5314950"/>
          <a:ext cx="314325"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28575</xdr:colOff>
      <xdr:row>17</xdr:row>
      <xdr:rowOff>19050</xdr:rowOff>
    </xdr:from>
    <xdr:to>
      <xdr:col>42</xdr:col>
      <xdr:colOff>9525</xdr:colOff>
      <xdr:row>17</xdr:row>
      <xdr:rowOff>276225</xdr:rowOff>
    </xdr:to>
    <xdr:sp macro="" textlink="">
      <xdr:nvSpPr>
        <xdr:cNvPr id="61" name="二等辺三角形 60">
          <a:extLst>
            <a:ext uri="{FF2B5EF4-FFF2-40B4-BE49-F238E27FC236}">
              <a16:creationId xmlns:a16="http://schemas.microsoft.com/office/drawing/2014/main" id="{923C5866-BCD7-4BCF-A9B0-18468EC09374}"/>
            </a:ext>
          </a:extLst>
        </xdr:cNvPr>
        <xdr:cNvSpPr/>
      </xdr:nvSpPr>
      <xdr:spPr>
        <a:xfrm>
          <a:off x="13074650" y="4991100"/>
          <a:ext cx="314325"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19050</xdr:colOff>
      <xdr:row>17</xdr:row>
      <xdr:rowOff>0</xdr:rowOff>
    </xdr:from>
    <xdr:to>
      <xdr:col>43</xdr:col>
      <xdr:colOff>0</xdr:colOff>
      <xdr:row>17</xdr:row>
      <xdr:rowOff>257175</xdr:rowOff>
    </xdr:to>
    <xdr:sp macro="" textlink="">
      <xdr:nvSpPr>
        <xdr:cNvPr id="62" name="二等辺三角形 61">
          <a:extLst>
            <a:ext uri="{FF2B5EF4-FFF2-40B4-BE49-F238E27FC236}">
              <a16:creationId xmlns:a16="http://schemas.microsoft.com/office/drawing/2014/main" id="{64A2ECBD-0128-4EF0-917D-EE591455673A}"/>
            </a:ext>
          </a:extLst>
        </xdr:cNvPr>
        <xdr:cNvSpPr/>
      </xdr:nvSpPr>
      <xdr:spPr>
        <a:xfrm>
          <a:off x="13401675" y="4972050"/>
          <a:ext cx="314325"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43</xdr:col>
      <xdr:colOff>28575</xdr:colOff>
      <xdr:row>17</xdr:row>
      <xdr:rowOff>314325</xdr:rowOff>
    </xdr:from>
    <xdr:to>
      <xdr:col>44</xdr:col>
      <xdr:colOff>9525</xdr:colOff>
      <xdr:row>18</xdr:row>
      <xdr:rowOff>247650</xdr:rowOff>
    </xdr:to>
    <xdr:sp macro="" textlink="">
      <xdr:nvSpPr>
        <xdr:cNvPr id="63" name="二等辺三角形 62">
          <a:extLst>
            <a:ext uri="{FF2B5EF4-FFF2-40B4-BE49-F238E27FC236}">
              <a16:creationId xmlns:a16="http://schemas.microsoft.com/office/drawing/2014/main" id="{1550F8DC-315A-40F9-9CF9-71345DA6E4B9}"/>
            </a:ext>
          </a:extLst>
        </xdr:cNvPr>
        <xdr:cNvSpPr/>
      </xdr:nvSpPr>
      <xdr:spPr>
        <a:xfrm>
          <a:off x="13741400" y="5283200"/>
          <a:ext cx="314325"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40</xdr:col>
      <xdr:colOff>19050</xdr:colOff>
      <xdr:row>18</xdr:row>
      <xdr:rowOff>28575</xdr:rowOff>
    </xdr:from>
    <xdr:to>
      <xdr:col>41</xdr:col>
      <xdr:colOff>0</xdr:colOff>
      <xdr:row>18</xdr:row>
      <xdr:rowOff>285750</xdr:rowOff>
    </xdr:to>
    <xdr:sp macro="" textlink="">
      <xdr:nvSpPr>
        <xdr:cNvPr id="64" name="二等辺三角形 63">
          <a:extLst>
            <a:ext uri="{FF2B5EF4-FFF2-40B4-BE49-F238E27FC236}">
              <a16:creationId xmlns:a16="http://schemas.microsoft.com/office/drawing/2014/main" id="{E9004604-F9A9-438B-AD07-DD20E7C18AFF}"/>
            </a:ext>
          </a:extLst>
        </xdr:cNvPr>
        <xdr:cNvSpPr/>
      </xdr:nvSpPr>
      <xdr:spPr>
        <a:xfrm>
          <a:off x="12734925" y="5321300"/>
          <a:ext cx="314325"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38100</xdr:colOff>
      <xdr:row>18</xdr:row>
      <xdr:rowOff>9525</xdr:rowOff>
    </xdr:from>
    <xdr:to>
      <xdr:col>45</xdr:col>
      <xdr:colOff>19050</xdr:colOff>
      <xdr:row>18</xdr:row>
      <xdr:rowOff>266700</xdr:rowOff>
    </xdr:to>
    <xdr:sp macro="" textlink="">
      <xdr:nvSpPr>
        <xdr:cNvPr id="65" name="二等辺三角形 64">
          <a:extLst>
            <a:ext uri="{FF2B5EF4-FFF2-40B4-BE49-F238E27FC236}">
              <a16:creationId xmlns:a16="http://schemas.microsoft.com/office/drawing/2014/main" id="{842BCC1D-0ACC-42F7-A9E0-84FFB77ADD3E}"/>
            </a:ext>
          </a:extLst>
        </xdr:cNvPr>
        <xdr:cNvSpPr/>
      </xdr:nvSpPr>
      <xdr:spPr>
        <a:xfrm>
          <a:off x="14087475" y="5302250"/>
          <a:ext cx="314325"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19050</xdr:colOff>
      <xdr:row>19</xdr:row>
      <xdr:rowOff>9524</xdr:rowOff>
    </xdr:from>
    <xdr:to>
      <xdr:col>39</xdr:col>
      <xdr:colOff>285749</xdr:colOff>
      <xdr:row>20</xdr:row>
      <xdr:rowOff>19049</xdr:rowOff>
    </xdr:to>
    <xdr:sp macro="" textlink="">
      <xdr:nvSpPr>
        <xdr:cNvPr id="66" name="角丸四角形 65">
          <a:extLst>
            <a:ext uri="{FF2B5EF4-FFF2-40B4-BE49-F238E27FC236}">
              <a16:creationId xmlns:a16="http://schemas.microsoft.com/office/drawing/2014/main" id="{782D86DD-7B45-4C86-916C-462C6FE2988C}"/>
            </a:ext>
          </a:extLst>
        </xdr:cNvPr>
        <xdr:cNvSpPr/>
      </xdr:nvSpPr>
      <xdr:spPr>
        <a:xfrm>
          <a:off x="12401550" y="5632449"/>
          <a:ext cx="26669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40</xdr:col>
      <xdr:colOff>9525</xdr:colOff>
      <xdr:row>19</xdr:row>
      <xdr:rowOff>9524</xdr:rowOff>
    </xdr:from>
    <xdr:to>
      <xdr:col>40</xdr:col>
      <xdr:colOff>276224</xdr:colOff>
      <xdr:row>20</xdr:row>
      <xdr:rowOff>19049</xdr:rowOff>
    </xdr:to>
    <xdr:sp macro="" textlink="">
      <xdr:nvSpPr>
        <xdr:cNvPr id="67" name="角丸四角形 66">
          <a:extLst>
            <a:ext uri="{FF2B5EF4-FFF2-40B4-BE49-F238E27FC236}">
              <a16:creationId xmlns:a16="http://schemas.microsoft.com/office/drawing/2014/main" id="{696FBFE9-37D2-4457-A9CD-A2A5F4F76238}"/>
            </a:ext>
          </a:extLst>
        </xdr:cNvPr>
        <xdr:cNvSpPr/>
      </xdr:nvSpPr>
      <xdr:spPr>
        <a:xfrm>
          <a:off x="12722225" y="5632449"/>
          <a:ext cx="27304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28575</xdr:colOff>
      <xdr:row>19</xdr:row>
      <xdr:rowOff>19049</xdr:rowOff>
    </xdr:from>
    <xdr:to>
      <xdr:col>41</xdr:col>
      <xdr:colOff>295274</xdr:colOff>
      <xdr:row>20</xdr:row>
      <xdr:rowOff>28574</xdr:rowOff>
    </xdr:to>
    <xdr:sp macro="" textlink="">
      <xdr:nvSpPr>
        <xdr:cNvPr id="68" name="角丸四角形 67">
          <a:extLst>
            <a:ext uri="{FF2B5EF4-FFF2-40B4-BE49-F238E27FC236}">
              <a16:creationId xmlns:a16="http://schemas.microsoft.com/office/drawing/2014/main" id="{0DC012BB-6E1D-45A9-9C39-97A029D8726F}"/>
            </a:ext>
          </a:extLst>
        </xdr:cNvPr>
        <xdr:cNvSpPr/>
      </xdr:nvSpPr>
      <xdr:spPr>
        <a:xfrm>
          <a:off x="13074650" y="5638799"/>
          <a:ext cx="273049" cy="33655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47625</xdr:colOff>
      <xdr:row>19</xdr:row>
      <xdr:rowOff>0</xdr:rowOff>
    </xdr:from>
    <xdr:to>
      <xdr:col>42</xdr:col>
      <xdr:colOff>314324</xdr:colOff>
      <xdr:row>20</xdr:row>
      <xdr:rowOff>9525</xdr:rowOff>
    </xdr:to>
    <xdr:sp macro="" textlink="">
      <xdr:nvSpPr>
        <xdr:cNvPr id="69" name="角丸四角形 68">
          <a:extLst>
            <a:ext uri="{FF2B5EF4-FFF2-40B4-BE49-F238E27FC236}">
              <a16:creationId xmlns:a16="http://schemas.microsoft.com/office/drawing/2014/main" id="{6A08C59F-B0B6-4EEA-B0C7-CDAE7B359A3B}"/>
            </a:ext>
          </a:extLst>
        </xdr:cNvPr>
        <xdr:cNvSpPr/>
      </xdr:nvSpPr>
      <xdr:spPr>
        <a:xfrm>
          <a:off x="13427075" y="5619750"/>
          <a:ext cx="27304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9525</xdr:colOff>
      <xdr:row>19</xdr:row>
      <xdr:rowOff>0</xdr:rowOff>
    </xdr:from>
    <xdr:to>
      <xdr:col>44</xdr:col>
      <xdr:colOff>276224</xdr:colOff>
      <xdr:row>20</xdr:row>
      <xdr:rowOff>9525</xdr:rowOff>
    </xdr:to>
    <xdr:sp macro="" textlink="">
      <xdr:nvSpPr>
        <xdr:cNvPr id="70" name="角丸四角形 69">
          <a:extLst>
            <a:ext uri="{FF2B5EF4-FFF2-40B4-BE49-F238E27FC236}">
              <a16:creationId xmlns:a16="http://schemas.microsoft.com/office/drawing/2014/main" id="{77236134-6AA3-4842-8262-DFE5EE1A43D6}"/>
            </a:ext>
          </a:extLst>
        </xdr:cNvPr>
        <xdr:cNvSpPr/>
      </xdr:nvSpPr>
      <xdr:spPr>
        <a:xfrm>
          <a:off x="14055725" y="5619750"/>
          <a:ext cx="27304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47</xdr:col>
      <xdr:colOff>47625</xdr:colOff>
      <xdr:row>15</xdr:row>
      <xdr:rowOff>57150</xdr:rowOff>
    </xdr:from>
    <xdr:to>
      <xdr:col>47</xdr:col>
      <xdr:colOff>295275</xdr:colOff>
      <xdr:row>15</xdr:row>
      <xdr:rowOff>304800</xdr:rowOff>
    </xdr:to>
    <xdr:sp macro="" textlink="">
      <xdr:nvSpPr>
        <xdr:cNvPr id="71" name="楕円 70">
          <a:extLst>
            <a:ext uri="{FF2B5EF4-FFF2-40B4-BE49-F238E27FC236}">
              <a16:creationId xmlns:a16="http://schemas.microsoft.com/office/drawing/2014/main" id="{A1B2B362-1F68-4928-B5F4-F3000025F508}"/>
            </a:ext>
          </a:extLst>
        </xdr:cNvPr>
        <xdr:cNvSpPr/>
      </xdr:nvSpPr>
      <xdr:spPr>
        <a:xfrm>
          <a:off x="15093950"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48</xdr:col>
      <xdr:colOff>47625</xdr:colOff>
      <xdr:row>15</xdr:row>
      <xdr:rowOff>57150</xdr:rowOff>
    </xdr:from>
    <xdr:to>
      <xdr:col>48</xdr:col>
      <xdr:colOff>295275</xdr:colOff>
      <xdr:row>15</xdr:row>
      <xdr:rowOff>304800</xdr:rowOff>
    </xdr:to>
    <xdr:sp macro="" textlink="">
      <xdr:nvSpPr>
        <xdr:cNvPr id="72" name="楕円 71">
          <a:extLst>
            <a:ext uri="{FF2B5EF4-FFF2-40B4-BE49-F238E27FC236}">
              <a16:creationId xmlns:a16="http://schemas.microsoft.com/office/drawing/2014/main" id="{481033B3-00CE-4720-967D-1291C4421B9F}"/>
            </a:ext>
          </a:extLst>
        </xdr:cNvPr>
        <xdr:cNvSpPr/>
      </xdr:nvSpPr>
      <xdr:spPr>
        <a:xfrm>
          <a:off x="15427325"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47625</xdr:colOff>
      <xdr:row>15</xdr:row>
      <xdr:rowOff>66675</xdr:rowOff>
    </xdr:from>
    <xdr:to>
      <xdr:col>49</xdr:col>
      <xdr:colOff>295275</xdr:colOff>
      <xdr:row>15</xdr:row>
      <xdr:rowOff>314325</xdr:rowOff>
    </xdr:to>
    <xdr:sp macro="" textlink="">
      <xdr:nvSpPr>
        <xdr:cNvPr id="73" name="楕円 72">
          <a:extLst>
            <a:ext uri="{FF2B5EF4-FFF2-40B4-BE49-F238E27FC236}">
              <a16:creationId xmlns:a16="http://schemas.microsoft.com/office/drawing/2014/main" id="{C74F9C92-E104-41C0-843D-14F516760DD7}"/>
            </a:ext>
          </a:extLst>
        </xdr:cNvPr>
        <xdr:cNvSpPr/>
      </xdr:nvSpPr>
      <xdr:spPr>
        <a:xfrm>
          <a:off x="15760700" y="43878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57150</xdr:colOff>
      <xdr:row>15</xdr:row>
      <xdr:rowOff>57150</xdr:rowOff>
    </xdr:from>
    <xdr:to>
      <xdr:col>50</xdr:col>
      <xdr:colOff>304800</xdr:colOff>
      <xdr:row>15</xdr:row>
      <xdr:rowOff>304800</xdr:rowOff>
    </xdr:to>
    <xdr:sp macro="" textlink="">
      <xdr:nvSpPr>
        <xdr:cNvPr id="74" name="楕円 73">
          <a:extLst>
            <a:ext uri="{FF2B5EF4-FFF2-40B4-BE49-F238E27FC236}">
              <a16:creationId xmlns:a16="http://schemas.microsoft.com/office/drawing/2014/main" id="{CA91F0AD-F453-4D0D-83E7-B1996FE71D45}"/>
            </a:ext>
          </a:extLst>
        </xdr:cNvPr>
        <xdr:cNvSpPr/>
      </xdr:nvSpPr>
      <xdr:spPr>
        <a:xfrm>
          <a:off x="16106775"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28575</xdr:colOff>
      <xdr:row>15</xdr:row>
      <xdr:rowOff>47625</xdr:rowOff>
    </xdr:from>
    <xdr:to>
      <xdr:col>51</xdr:col>
      <xdr:colOff>276225</xdr:colOff>
      <xdr:row>15</xdr:row>
      <xdr:rowOff>295275</xdr:rowOff>
    </xdr:to>
    <xdr:sp macro="" textlink="">
      <xdr:nvSpPr>
        <xdr:cNvPr id="75" name="楕円 74">
          <a:extLst>
            <a:ext uri="{FF2B5EF4-FFF2-40B4-BE49-F238E27FC236}">
              <a16:creationId xmlns:a16="http://schemas.microsoft.com/office/drawing/2014/main" id="{971535E8-4A5D-4AA7-81B4-E743B933A646}"/>
            </a:ext>
          </a:extLst>
        </xdr:cNvPr>
        <xdr:cNvSpPr/>
      </xdr:nvSpPr>
      <xdr:spPr>
        <a:xfrm>
          <a:off x="16408400" y="43688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19050</xdr:colOff>
      <xdr:row>16</xdr:row>
      <xdr:rowOff>47625</xdr:rowOff>
    </xdr:from>
    <xdr:to>
      <xdr:col>46</xdr:col>
      <xdr:colOff>266700</xdr:colOff>
      <xdr:row>16</xdr:row>
      <xdr:rowOff>295275</xdr:rowOff>
    </xdr:to>
    <xdr:sp macro="" textlink="">
      <xdr:nvSpPr>
        <xdr:cNvPr id="76" name="楕円 75">
          <a:extLst>
            <a:ext uri="{FF2B5EF4-FFF2-40B4-BE49-F238E27FC236}">
              <a16:creationId xmlns:a16="http://schemas.microsoft.com/office/drawing/2014/main" id="{D3EA06F5-9D5A-4F8C-AE02-445A81C4067E}"/>
            </a:ext>
          </a:extLst>
        </xdr:cNvPr>
        <xdr:cNvSpPr/>
      </xdr:nvSpPr>
      <xdr:spPr>
        <a:xfrm>
          <a:off x="14735175" y="46926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47</xdr:col>
      <xdr:colOff>19050</xdr:colOff>
      <xdr:row>16</xdr:row>
      <xdr:rowOff>47625</xdr:rowOff>
    </xdr:from>
    <xdr:to>
      <xdr:col>47</xdr:col>
      <xdr:colOff>266700</xdr:colOff>
      <xdr:row>16</xdr:row>
      <xdr:rowOff>295275</xdr:rowOff>
    </xdr:to>
    <xdr:sp macro="" textlink="">
      <xdr:nvSpPr>
        <xdr:cNvPr id="77" name="楕円 76">
          <a:extLst>
            <a:ext uri="{FF2B5EF4-FFF2-40B4-BE49-F238E27FC236}">
              <a16:creationId xmlns:a16="http://schemas.microsoft.com/office/drawing/2014/main" id="{95184AD5-55E0-4D96-BFF0-14BFC249C6DE}"/>
            </a:ext>
          </a:extLst>
        </xdr:cNvPr>
        <xdr:cNvSpPr/>
      </xdr:nvSpPr>
      <xdr:spPr>
        <a:xfrm>
          <a:off x="15068550" y="46926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48</xdr:col>
      <xdr:colOff>19050</xdr:colOff>
      <xdr:row>16</xdr:row>
      <xdr:rowOff>57150</xdr:rowOff>
    </xdr:from>
    <xdr:to>
      <xdr:col>48</xdr:col>
      <xdr:colOff>266700</xdr:colOff>
      <xdr:row>16</xdr:row>
      <xdr:rowOff>304800</xdr:rowOff>
    </xdr:to>
    <xdr:sp macro="" textlink="">
      <xdr:nvSpPr>
        <xdr:cNvPr id="78" name="楕円 77">
          <a:extLst>
            <a:ext uri="{FF2B5EF4-FFF2-40B4-BE49-F238E27FC236}">
              <a16:creationId xmlns:a16="http://schemas.microsoft.com/office/drawing/2014/main" id="{7981D9A1-CB7D-4DC2-98BA-0C7818079EBE}"/>
            </a:ext>
          </a:extLst>
        </xdr:cNvPr>
        <xdr:cNvSpPr/>
      </xdr:nvSpPr>
      <xdr:spPr>
        <a:xfrm>
          <a:off x="15401925" y="47053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28575</xdr:colOff>
      <xdr:row>16</xdr:row>
      <xdr:rowOff>47625</xdr:rowOff>
    </xdr:from>
    <xdr:to>
      <xdr:col>49</xdr:col>
      <xdr:colOff>276225</xdr:colOff>
      <xdr:row>16</xdr:row>
      <xdr:rowOff>295275</xdr:rowOff>
    </xdr:to>
    <xdr:sp macro="" textlink="">
      <xdr:nvSpPr>
        <xdr:cNvPr id="79" name="楕円 78">
          <a:extLst>
            <a:ext uri="{FF2B5EF4-FFF2-40B4-BE49-F238E27FC236}">
              <a16:creationId xmlns:a16="http://schemas.microsoft.com/office/drawing/2014/main" id="{19FFD4A4-178D-447E-825D-439A5A82D548}"/>
            </a:ext>
          </a:extLst>
        </xdr:cNvPr>
        <xdr:cNvSpPr/>
      </xdr:nvSpPr>
      <xdr:spPr>
        <a:xfrm>
          <a:off x="15741650" y="46926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0</xdr:colOff>
      <xdr:row>16</xdr:row>
      <xdr:rowOff>38100</xdr:rowOff>
    </xdr:from>
    <xdr:to>
      <xdr:col>50</xdr:col>
      <xdr:colOff>247650</xdr:colOff>
      <xdr:row>16</xdr:row>
      <xdr:rowOff>285750</xdr:rowOff>
    </xdr:to>
    <xdr:sp macro="" textlink="">
      <xdr:nvSpPr>
        <xdr:cNvPr id="80" name="楕円 79">
          <a:extLst>
            <a:ext uri="{FF2B5EF4-FFF2-40B4-BE49-F238E27FC236}">
              <a16:creationId xmlns:a16="http://schemas.microsoft.com/office/drawing/2014/main" id="{19A0F016-690E-458D-91BC-A898BA4CCB68}"/>
            </a:ext>
          </a:extLst>
        </xdr:cNvPr>
        <xdr:cNvSpPr/>
      </xdr:nvSpPr>
      <xdr:spPr>
        <a:xfrm>
          <a:off x="16049625" y="46863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0</xdr:colOff>
      <xdr:row>17</xdr:row>
      <xdr:rowOff>85725</xdr:rowOff>
    </xdr:from>
    <xdr:to>
      <xdr:col>46</xdr:col>
      <xdr:colOff>247650</xdr:colOff>
      <xdr:row>18</xdr:row>
      <xdr:rowOff>9525</xdr:rowOff>
    </xdr:to>
    <xdr:sp macro="" textlink="">
      <xdr:nvSpPr>
        <xdr:cNvPr id="81" name="楕円 80">
          <a:extLst>
            <a:ext uri="{FF2B5EF4-FFF2-40B4-BE49-F238E27FC236}">
              <a16:creationId xmlns:a16="http://schemas.microsoft.com/office/drawing/2014/main" id="{D8AAD188-ECF8-44A7-85F3-AEEE197723B9}"/>
            </a:ext>
          </a:extLst>
        </xdr:cNvPr>
        <xdr:cNvSpPr/>
      </xdr:nvSpPr>
      <xdr:spPr>
        <a:xfrm>
          <a:off x="14716125" y="50546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28575</xdr:colOff>
      <xdr:row>17</xdr:row>
      <xdr:rowOff>47625</xdr:rowOff>
    </xdr:from>
    <xdr:to>
      <xdr:col>51</xdr:col>
      <xdr:colOff>276225</xdr:colOff>
      <xdr:row>17</xdr:row>
      <xdr:rowOff>295275</xdr:rowOff>
    </xdr:to>
    <xdr:sp macro="" textlink="">
      <xdr:nvSpPr>
        <xdr:cNvPr id="82" name="楕円 81">
          <a:extLst>
            <a:ext uri="{FF2B5EF4-FFF2-40B4-BE49-F238E27FC236}">
              <a16:creationId xmlns:a16="http://schemas.microsoft.com/office/drawing/2014/main" id="{1A8072BA-CD37-4F2B-BFF9-E5C8B349C1C9}"/>
            </a:ext>
          </a:extLst>
        </xdr:cNvPr>
        <xdr:cNvSpPr/>
      </xdr:nvSpPr>
      <xdr:spPr>
        <a:xfrm>
          <a:off x="16408400" y="5016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19050</xdr:colOff>
      <xdr:row>18</xdr:row>
      <xdr:rowOff>19050</xdr:rowOff>
    </xdr:from>
    <xdr:to>
      <xdr:col>47</xdr:col>
      <xdr:colOff>0</xdr:colOff>
      <xdr:row>18</xdr:row>
      <xdr:rowOff>276225</xdr:rowOff>
    </xdr:to>
    <xdr:sp macro="" textlink="">
      <xdr:nvSpPr>
        <xdr:cNvPr id="83" name="二等辺三角形 82">
          <a:extLst>
            <a:ext uri="{FF2B5EF4-FFF2-40B4-BE49-F238E27FC236}">
              <a16:creationId xmlns:a16="http://schemas.microsoft.com/office/drawing/2014/main" id="{81A813ED-5410-4FBE-A188-0FAEE3CBD3B2}"/>
            </a:ext>
          </a:extLst>
        </xdr:cNvPr>
        <xdr:cNvSpPr/>
      </xdr:nvSpPr>
      <xdr:spPr>
        <a:xfrm>
          <a:off x="14735175" y="5314950"/>
          <a:ext cx="314325"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48</xdr:col>
      <xdr:colOff>28575</xdr:colOff>
      <xdr:row>17</xdr:row>
      <xdr:rowOff>19050</xdr:rowOff>
    </xdr:from>
    <xdr:to>
      <xdr:col>49</xdr:col>
      <xdr:colOff>9525</xdr:colOff>
      <xdr:row>17</xdr:row>
      <xdr:rowOff>276225</xdr:rowOff>
    </xdr:to>
    <xdr:sp macro="" textlink="">
      <xdr:nvSpPr>
        <xdr:cNvPr id="84" name="二等辺三角形 83">
          <a:extLst>
            <a:ext uri="{FF2B5EF4-FFF2-40B4-BE49-F238E27FC236}">
              <a16:creationId xmlns:a16="http://schemas.microsoft.com/office/drawing/2014/main" id="{54FAF586-2D8F-4781-B9D8-74163FA8D476}"/>
            </a:ext>
          </a:extLst>
        </xdr:cNvPr>
        <xdr:cNvSpPr/>
      </xdr:nvSpPr>
      <xdr:spPr>
        <a:xfrm>
          <a:off x="15408275" y="4991100"/>
          <a:ext cx="314325"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19050</xdr:colOff>
      <xdr:row>17</xdr:row>
      <xdr:rowOff>0</xdr:rowOff>
    </xdr:from>
    <xdr:to>
      <xdr:col>50</xdr:col>
      <xdr:colOff>0</xdr:colOff>
      <xdr:row>17</xdr:row>
      <xdr:rowOff>257175</xdr:rowOff>
    </xdr:to>
    <xdr:sp macro="" textlink="">
      <xdr:nvSpPr>
        <xdr:cNvPr id="85" name="二等辺三角形 84">
          <a:extLst>
            <a:ext uri="{FF2B5EF4-FFF2-40B4-BE49-F238E27FC236}">
              <a16:creationId xmlns:a16="http://schemas.microsoft.com/office/drawing/2014/main" id="{D2F65DB3-576A-479F-AF62-A3A831992EC1}"/>
            </a:ext>
          </a:extLst>
        </xdr:cNvPr>
        <xdr:cNvSpPr/>
      </xdr:nvSpPr>
      <xdr:spPr>
        <a:xfrm>
          <a:off x="15735300" y="4972050"/>
          <a:ext cx="314325"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28575</xdr:colOff>
      <xdr:row>17</xdr:row>
      <xdr:rowOff>314325</xdr:rowOff>
    </xdr:from>
    <xdr:to>
      <xdr:col>51</xdr:col>
      <xdr:colOff>9525</xdr:colOff>
      <xdr:row>18</xdr:row>
      <xdr:rowOff>247650</xdr:rowOff>
    </xdr:to>
    <xdr:sp macro="" textlink="">
      <xdr:nvSpPr>
        <xdr:cNvPr id="86" name="二等辺三角形 85">
          <a:extLst>
            <a:ext uri="{FF2B5EF4-FFF2-40B4-BE49-F238E27FC236}">
              <a16:creationId xmlns:a16="http://schemas.microsoft.com/office/drawing/2014/main" id="{4F3F5BE6-9DF1-4655-8A71-017C683B714A}"/>
            </a:ext>
          </a:extLst>
        </xdr:cNvPr>
        <xdr:cNvSpPr/>
      </xdr:nvSpPr>
      <xdr:spPr>
        <a:xfrm>
          <a:off x="16075025" y="5283200"/>
          <a:ext cx="314325"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47</xdr:col>
      <xdr:colOff>19050</xdr:colOff>
      <xdr:row>18</xdr:row>
      <xdr:rowOff>28575</xdr:rowOff>
    </xdr:from>
    <xdr:to>
      <xdr:col>48</xdr:col>
      <xdr:colOff>0</xdr:colOff>
      <xdr:row>18</xdr:row>
      <xdr:rowOff>285750</xdr:rowOff>
    </xdr:to>
    <xdr:sp macro="" textlink="">
      <xdr:nvSpPr>
        <xdr:cNvPr id="87" name="二等辺三角形 86">
          <a:extLst>
            <a:ext uri="{FF2B5EF4-FFF2-40B4-BE49-F238E27FC236}">
              <a16:creationId xmlns:a16="http://schemas.microsoft.com/office/drawing/2014/main" id="{E50EB74B-F3F9-4826-A56A-1FDED1773E31}"/>
            </a:ext>
          </a:extLst>
        </xdr:cNvPr>
        <xdr:cNvSpPr/>
      </xdr:nvSpPr>
      <xdr:spPr>
        <a:xfrm>
          <a:off x="15068550" y="5321300"/>
          <a:ext cx="314325"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38100</xdr:colOff>
      <xdr:row>18</xdr:row>
      <xdr:rowOff>9525</xdr:rowOff>
    </xdr:from>
    <xdr:to>
      <xdr:col>52</xdr:col>
      <xdr:colOff>19050</xdr:colOff>
      <xdr:row>18</xdr:row>
      <xdr:rowOff>266700</xdr:rowOff>
    </xdr:to>
    <xdr:sp macro="" textlink="">
      <xdr:nvSpPr>
        <xdr:cNvPr id="88" name="二等辺三角形 87">
          <a:extLst>
            <a:ext uri="{FF2B5EF4-FFF2-40B4-BE49-F238E27FC236}">
              <a16:creationId xmlns:a16="http://schemas.microsoft.com/office/drawing/2014/main" id="{5CD4C8EF-C1AA-424D-84D3-B8E1B8E2A302}"/>
            </a:ext>
          </a:extLst>
        </xdr:cNvPr>
        <xdr:cNvSpPr/>
      </xdr:nvSpPr>
      <xdr:spPr>
        <a:xfrm>
          <a:off x="16421100" y="5302250"/>
          <a:ext cx="314325"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19050</xdr:colOff>
      <xdr:row>19</xdr:row>
      <xdr:rowOff>9524</xdr:rowOff>
    </xdr:from>
    <xdr:to>
      <xdr:col>46</xdr:col>
      <xdr:colOff>285749</xdr:colOff>
      <xdr:row>20</xdr:row>
      <xdr:rowOff>19049</xdr:rowOff>
    </xdr:to>
    <xdr:sp macro="" textlink="">
      <xdr:nvSpPr>
        <xdr:cNvPr id="89" name="角丸四角形 88">
          <a:extLst>
            <a:ext uri="{FF2B5EF4-FFF2-40B4-BE49-F238E27FC236}">
              <a16:creationId xmlns:a16="http://schemas.microsoft.com/office/drawing/2014/main" id="{162C8C64-9EC3-4D5D-811D-EF7627F15DDB}"/>
            </a:ext>
          </a:extLst>
        </xdr:cNvPr>
        <xdr:cNvSpPr/>
      </xdr:nvSpPr>
      <xdr:spPr>
        <a:xfrm>
          <a:off x="14735175" y="5632449"/>
          <a:ext cx="26669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47</xdr:col>
      <xdr:colOff>9525</xdr:colOff>
      <xdr:row>19</xdr:row>
      <xdr:rowOff>9524</xdr:rowOff>
    </xdr:from>
    <xdr:to>
      <xdr:col>47</xdr:col>
      <xdr:colOff>276224</xdr:colOff>
      <xdr:row>20</xdr:row>
      <xdr:rowOff>19049</xdr:rowOff>
    </xdr:to>
    <xdr:sp macro="" textlink="">
      <xdr:nvSpPr>
        <xdr:cNvPr id="90" name="角丸四角形 89">
          <a:extLst>
            <a:ext uri="{FF2B5EF4-FFF2-40B4-BE49-F238E27FC236}">
              <a16:creationId xmlns:a16="http://schemas.microsoft.com/office/drawing/2014/main" id="{B301BC67-2983-4D5E-8559-4CD27254C57B}"/>
            </a:ext>
          </a:extLst>
        </xdr:cNvPr>
        <xdr:cNvSpPr/>
      </xdr:nvSpPr>
      <xdr:spPr>
        <a:xfrm>
          <a:off x="15055850" y="5632449"/>
          <a:ext cx="27304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48</xdr:col>
      <xdr:colOff>28575</xdr:colOff>
      <xdr:row>19</xdr:row>
      <xdr:rowOff>19049</xdr:rowOff>
    </xdr:from>
    <xdr:to>
      <xdr:col>48</xdr:col>
      <xdr:colOff>295274</xdr:colOff>
      <xdr:row>20</xdr:row>
      <xdr:rowOff>28574</xdr:rowOff>
    </xdr:to>
    <xdr:sp macro="" textlink="">
      <xdr:nvSpPr>
        <xdr:cNvPr id="91" name="角丸四角形 90">
          <a:extLst>
            <a:ext uri="{FF2B5EF4-FFF2-40B4-BE49-F238E27FC236}">
              <a16:creationId xmlns:a16="http://schemas.microsoft.com/office/drawing/2014/main" id="{C969B0EA-BEF2-497F-ADDB-E68FA64BDF73}"/>
            </a:ext>
          </a:extLst>
        </xdr:cNvPr>
        <xdr:cNvSpPr/>
      </xdr:nvSpPr>
      <xdr:spPr>
        <a:xfrm>
          <a:off x="15408275" y="5638799"/>
          <a:ext cx="273049" cy="33655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47625</xdr:colOff>
      <xdr:row>19</xdr:row>
      <xdr:rowOff>0</xdr:rowOff>
    </xdr:from>
    <xdr:to>
      <xdr:col>49</xdr:col>
      <xdr:colOff>314324</xdr:colOff>
      <xdr:row>20</xdr:row>
      <xdr:rowOff>9525</xdr:rowOff>
    </xdr:to>
    <xdr:sp macro="" textlink="">
      <xdr:nvSpPr>
        <xdr:cNvPr id="92" name="角丸四角形 91">
          <a:extLst>
            <a:ext uri="{FF2B5EF4-FFF2-40B4-BE49-F238E27FC236}">
              <a16:creationId xmlns:a16="http://schemas.microsoft.com/office/drawing/2014/main" id="{C11A5B81-0046-4172-A92C-FD918747177F}"/>
            </a:ext>
          </a:extLst>
        </xdr:cNvPr>
        <xdr:cNvSpPr/>
      </xdr:nvSpPr>
      <xdr:spPr>
        <a:xfrm>
          <a:off x="15760700" y="5619750"/>
          <a:ext cx="27304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9525</xdr:colOff>
      <xdr:row>19</xdr:row>
      <xdr:rowOff>0</xdr:rowOff>
    </xdr:from>
    <xdr:to>
      <xdr:col>51</xdr:col>
      <xdr:colOff>276224</xdr:colOff>
      <xdr:row>20</xdr:row>
      <xdr:rowOff>9525</xdr:rowOff>
    </xdr:to>
    <xdr:sp macro="" textlink="">
      <xdr:nvSpPr>
        <xdr:cNvPr id="93" name="角丸四角形 92">
          <a:extLst>
            <a:ext uri="{FF2B5EF4-FFF2-40B4-BE49-F238E27FC236}">
              <a16:creationId xmlns:a16="http://schemas.microsoft.com/office/drawing/2014/main" id="{EC71D2A7-8E28-4C61-96DD-1656707ED8E4}"/>
            </a:ext>
          </a:extLst>
        </xdr:cNvPr>
        <xdr:cNvSpPr/>
      </xdr:nvSpPr>
      <xdr:spPr>
        <a:xfrm>
          <a:off x="16389350" y="5619750"/>
          <a:ext cx="273049" cy="33020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20</xdr:col>
      <xdr:colOff>619124</xdr:colOff>
      <xdr:row>20</xdr:row>
      <xdr:rowOff>161925</xdr:rowOff>
    </xdr:from>
    <xdr:to>
      <xdr:col>48</xdr:col>
      <xdr:colOff>190499</xdr:colOff>
      <xdr:row>24</xdr:row>
      <xdr:rowOff>9525</xdr:rowOff>
    </xdr:to>
    <xdr:sp macro="" textlink="">
      <xdr:nvSpPr>
        <xdr:cNvPr id="94" name="角丸四角形 93">
          <a:extLst>
            <a:ext uri="{FF2B5EF4-FFF2-40B4-BE49-F238E27FC236}">
              <a16:creationId xmlns:a16="http://schemas.microsoft.com/office/drawing/2014/main" id="{1D12DF72-2C7B-48AC-86E7-D398806087E5}"/>
            </a:ext>
          </a:extLst>
        </xdr:cNvPr>
        <xdr:cNvSpPr/>
      </xdr:nvSpPr>
      <xdr:spPr>
        <a:xfrm>
          <a:off x="4956174" y="6102350"/>
          <a:ext cx="10617200" cy="1143000"/>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上記（定員</a:t>
          </a:r>
          <a:r>
            <a:rPr kumimoji="1" lang="en-US" altLang="ja-JP" sz="1100">
              <a:solidFill>
                <a:schemeClr val="tx1"/>
              </a:solidFill>
            </a:rPr>
            <a:t>10</a:t>
          </a:r>
          <a:r>
            <a:rPr kumimoji="1" lang="ja-JP" altLang="en-US" sz="1100">
              <a:solidFill>
                <a:schemeClr val="tx1"/>
              </a:solidFill>
            </a:rPr>
            <a:t>名、重心外）の場合、</a:t>
          </a:r>
          <a:endParaRPr kumimoji="1" lang="en-US" altLang="ja-JP" sz="1100">
            <a:solidFill>
              <a:schemeClr val="tx1"/>
            </a:solidFill>
          </a:endParaRPr>
        </a:p>
        <a:p>
          <a:pPr algn="l"/>
          <a:r>
            <a:rPr kumimoji="1" lang="ja-JP" altLang="en-US" sz="1100">
              <a:solidFill>
                <a:schemeClr val="tx1"/>
              </a:solidFill>
            </a:rPr>
            <a:t>基準となる児童指導員又は保育士の常勤が</a:t>
          </a:r>
          <a:r>
            <a:rPr kumimoji="1" lang="en-US" altLang="ja-JP" sz="1100">
              <a:solidFill>
                <a:schemeClr val="tx1"/>
              </a:solidFill>
            </a:rPr>
            <a:t>1</a:t>
          </a:r>
          <a:r>
            <a:rPr kumimoji="1" lang="ja-JP" altLang="en-US" sz="1100">
              <a:solidFill>
                <a:schemeClr val="tx1"/>
              </a:solidFill>
            </a:rPr>
            <a:t>名以上いて、営業時間に対して児童指導員又は保育士を毎日</a:t>
          </a:r>
          <a:r>
            <a:rPr kumimoji="1" lang="en-US" altLang="ja-JP" sz="1100">
              <a:solidFill>
                <a:schemeClr val="tx1"/>
              </a:solidFill>
            </a:rPr>
            <a:t>2</a:t>
          </a:r>
          <a:r>
            <a:rPr kumimoji="1" lang="ja-JP" altLang="en-US" sz="1100">
              <a:solidFill>
                <a:schemeClr val="tx1"/>
              </a:solidFill>
            </a:rPr>
            <a:t>名配置している（○の部分）→基準の配置</a:t>
          </a:r>
          <a:r>
            <a:rPr kumimoji="1" lang="en-US" altLang="ja-JP" sz="1100">
              <a:solidFill>
                <a:schemeClr val="tx1"/>
              </a:solidFill>
            </a:rPr>
            <a:t>OK</a:t>
          </a:r>
        </a:p>
        <a:p>
          <a:pPr algn="l"/>
          <a:r>
            <a:rPr kumimoji="1" lang="ja-JP" altLang="en-US" sz="1100">
              <a:solidFill>
                <a:schemeClr val="tx1"/>
              </a:solidFill>
            </a:rPr>
            <a:t>基準の配置に加え、児童指導員等が常勤換算で</a:t>
          </a:r>
          <a:r>
            <a:rPr kumimoji="1" lang="en-US" altLang="ja-JP" sz="1100">
              <a:solidFill>
                <a:schemeClr val="tx1"/>
              </a:solidFill>
            </a:rPr>
            <a:t>1</a:t>
          </a:r>
          <a:r>
            <a:rPr kumimoji="1" lang="ja-JP" altLang="en-US" sz="1100">
              <a:solidFill>
                <a:schemeClr val="tx1"/>
              </a:solidFill>
            </a:rPr>
            <a:t>名配置している（△が週</a:t>
          </a:r>
          <a:r>
            <a:rPr kumimoji="1" lang="en-US" altLang="ja-JP" sz="1100">
              <a:solidFill>
                <a:schemeClr val="tx1"/>
              </a:solidFill>
            </a:rPr>
            <a:t>40</a:t>
          </a:r>
          <a:r>
            <a:rPr kumimoji="1" lang="ja-JP" altLang="en-US" sz="1100">
              <a:solidFill>
                <a:schemeClr val="tx1"/>
              </a:solidFill>
            </a:rPr>
            <a:t>時間以上）→児童指導員等加配加算（常勤換算・</a:t>
          </a:r>
          <a:r>
            <a:rPr kumimoji="1" lang="en-US" altLang="ja-JP" sz="1100">
              <a:solidFill>
                <a:schemeClr val="tx1"/>
              </a:solidFill>
            </a:rPr>
            <a:t>5</a:t>
          </a:r>
          <a:r>
            <a:rPr kumimoji="1" lang="ja-JP" altLang="en-US" sz="1100">
              <a:solidFill>
                <a:schemeClr val="tx1"/>
              </a:solidFill>
            </a:rPr>
            <a:t>年未満）取得可</a:t>
          </a:r>
          <a:endParaRPr kumimoji="1" lang="en-US" altLang="ja-JP" sz="1100">
            <a:solidFill>
              <a:schemeClr val="tx1"/>
            </a:solidFill>
          </a:endParaRPr>
        </a:p>
        <a:p>
          <a:pPr algn="l"/>
          <a:r>
            <a:rPr kumimoji="1" lang="ja-JP" altLang="en-US" sz="1100">
              <a:solidFill>
                <a:schemeClr val="tx1"/>
              </a:solidFill>
            </a:rPr>
            <a:t>さらに、理学療法士等を常勤で</a:t>
          </a:r>
          <a:r>
            <a:rPr kumimoji="1" lang="en-US" altLang="ja-JP" sz="1100">
              <a:solidFill>
                <a:schemeClr val="tx1"/>
              </a:solidFill>
            </a:rPr>
            <a:t>1</a:t>
          </a:r>
          <a:r>
            <a:rPr kumimoji="1" lang="ja-JP" altLang="en-US" sz="1100">
              <a:solidFill>
                <a:schemeClr val="tx1"/>
              </a:solidFill>
            </a:rPr>
            <a:t>名配置している（□が週</a:t>
          </a:r>
          <a:r>
            <a:rPr kumimoji="1" lang="en-US" altLang="ja-JP" sz="1100">
              <a:solidFill>
                <a:schemeClr val="tx1"/>
              </a:solidFill>
            </a:rPr>
            <a:t>40</a:t>
          </a:r>
          <a:r>
            <a:rPr kumimoji="1" lang="ja-JP" altLang="en-US" sz="1100">
              <a:solidFill>
                <a:schemeClr val="tx1"/>
              </a:solidFill>
            </a:rPr>
            <a:t>時間以上）　→　専門的支援体制加算取得可</a:t>
          </a:r>
          <a:endParaRPr kumimoji="1" lang="en-US" altLang="ja-JP" sz="1100">
            <a:solidFill>
              <a:schemeClr val="tx1"/>
            </a:solidFill>
          </a:endParaRPr>
        </a:p>
      </xdr:txBody>
    </xdr:sp>
    <xdr:clientData/>
  </xdr:twoCellAnchor>
  <xdr:twoCellAnchor>
    <xdr:from>
      <xdr:col>0</xdr:col>
      <xdr:colOff>28575</xdr:colOff>
      <xdr:row>21</xdr:row>
      <xdr:rowOff>76200</xdr:rowOff>
    </xdr:from>
    <xdr:to>
      <xdr:col>20</xdr:col>
      <xdr:colOff>504825</xdr:colOff>
      <xdr:row>24</xdr:row>
      <xdr:rowOff>245270</xdr:rowOff>
    </xdr:to>
    <xdr:sp macro="" textlink="">
      <xdr:nvSpPr>
        <xdr:cNvPr id="95" name="AutoShape 6">
          <a:extLst>
            <a:ext uri="{FF2B5EF4-FFF2-40B4-BE49-F238E27FC236}">
              <a16:creationId xmlns:a16="http://schemas.microsoft.com/office/drawing/2014/main" id="{8F936D32-2D0D-4354-B0F6-1532A58BB3E1}"/>
            </a:ext>
          </a:extLst>
        </xdr:cNvPr>
        <xdr:cNvSpPr>
          <a:spLocks noChangeArrowheads="1"/>
        </xdr:cNvSpPr>
      </xdr:nvSpPr>
      <xdr:spPr bwMode="auto">
        <a:xfrm>
          <a:off x="25400" y="6343650"/>
          <a:ext cx="4810125" cy="1140620"/>
        </a:xfrm>
        <a:prstGeom prst="wedgeRoundRectCallout">
          <a:avLst>
            <a:gd name="adj1" fmla="val 20801"/>
            <a:gd name="adj2" fmla="val -93429"/>
            <a:gd name="adj3" fmla="val 16667"/>
          </a:avLst>
        </a:prstGeom>
        <a:solidFill>
          <a:schemeClr val="bg1"/>
        </a:solidFill>
        <a:ln w="19050">
          <a:solidFill>
            <a:srgbClr val="FF0000"/>
          </a:solidFill>
          <a:miter lim="800000"/>
          <a:headEnd/>
          <a:tailEnd/>
        </a:ln>
      </xdr:spPr>
      <xdr:txBody>
        <a:bodyPr vertOverflow="clip" wrap="square" lIns="0" tIns="0" rIns="0" bIns="0" anchor="ctr" anchorCtr="1" upright="1"/>
        <a:lstStyle/>
        <a:p>
          <a:pPr algn="l" rtl="0">
            <a:lnSpc>
              <a:spcPts val="1300"/>
            </a:lnSpc>
            <a:defRPr sz="1000"/>
          </a:pPr>
          <a:r>
            <a:rPr lang="ja-JP" altLang="en-US" sz="1200" b="1" i="0" u="none" strike="noStrike" baseline="0">
              <a:solidFill>
                <a:sysClr val="windowText" lastClr="000000"/>
              </a:solidFill>
              <a:latin typeface="ＭＳ Ｐゴシック"/>
              <a:ea typeface="ＭＳ Ｐゴシック"/>
            </a:rPr>
            <a:t>当該事業所（</a:t>
          </a:r>
          <a:r>
            <a:rPr lang="en-US" altLang="ja-JP" sz="1200" b="1" i="0" u="none" strike="noStrike" baseline="0">
              <a:solidFill>
                <a:sysClr val="windowText" lastClr="000000"/>
              </a:solidFill>
              <a:latin typeface="ＭＳ Ｐゴシック"/>
              <a:ea typeface="ＭＳ Ｐゴシック"/>
            </a:rPr>
            <a:t>※</a:t>
          </a:r>
          <a:r>
            <a:rPr lang="ja-JP" altLang="en-US" sz="1200" b="1" i="0" u="none" strike="noStrike" baseline="0">
              <a:solidFill>
                <a:sysClr val="windowText" lastClr="000000"/>
              </a:solidFill>
              <a:latin typeface="ＭＳ Ｐゴシック"/>
              <a:ea typeface="ＭＳ Ｐゴシック"/>
            </a:rPr>
            <a:t>法人単位ではありません。）において過去の申請・変更申請時に資格証を提出済であれば〇を記載してください（資格証の添付は不要です。）。</a:t>
          </a:r>
          <a:endParaRPr lang="en-US" altLang="ja-JP" sz="1200" b="1" i="0" u="none" strike="noStrike" baseline="0">
            <a:solidFill>
              <a:sysClr val="windowText" lastClr="000000"/>
            </a:solidFill>
            <a:latin typeface="ＭＳ Ｐゴシック"/>
            <a:ea typeface="ＭＳ Ｐゴシック"/>
          </a:endParaRPr>
        </a:p>
        <a:p>
          <a:pPr algn="l" rtl="0">
            <a:lnSpc>
              <a:spcPts val="1300"/>
            </a:lnSpc>
            <a:defRPr sz="1000"/>
          </a:pPr>
          <a:r>
            <a:rPr lang="ja-JP" altLang="en-US" sz="1200" b="1" i="0" u="none" strike="noStrike" baseline="0">
              <a:solidFill>
                <a:sysClr val="windowText" lastClr="000000"/>
              </a:solidFill>
              <a:latin typeface="ＭＳ Ｐゴシック"/>
              <a:ea typeface="ＭＳ Ｐゴシック"/>
            </a:rPr>
            <a:t>新たに入職した方や新たに児童指導員の資格を満たすようになった方など、職種の資格を未提出の場合は、資格証をご提出ください。</a:t>
          </a:r>
          <a:endParaRPr lang="en-US" altLang="ja-JP" sz="1200" b="0" i="0" u="none" strike="noStrike" baseline="0">
            <a:solidFill>
              <a:srgbClr val="FF0000"/>
            </a:solidFill>
            <a:latin typeface="ＭＳ Ｐゴシック"/>
            <a:ea typeface="ＭＳ Ｐゴシック"/>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26</xdr:col>
      <xdr:colOff>76200</xdr:colOff>
      <xdr:row>15</xdr:row>
      <xdr:rowOff>47625</xdr:rowOff>
    </xdr:from>
    <xdr:to>
      <xdr:col>27</xdr:col>
      <xdr:colOff>0</xdr:colOff>
      <xdr:row>15</xdr:row>
      <xdr:rowOff>295275</xdr:rowOff>
    </xdr:to>
    <xdr:sp macro="" textlink="">
      <xdr:nvSpPr>
        <xdr:cNvPr id="2" name="楕円 1">
          <a:extLst>
            <a:ext uri="{FF2B5EF4-FFF2-40B4-BE49-F238E27FC236}">
              <a16:creationId xmlns:a16="http://schemas.microsoft.com/office/drawing/2014/main" id="{E0CDF881-D4F1-4B60-9711-181FAC0996B6}"/>
            </a:ext>
          </a:extLst>
        </xdr:cNvPr>
        <xdr:cNvSpPr/>
      </xdr:nvSpPr>
      <xdr:spPr>
        <a:xfrm>
          <a:off x="8124825" y="4368800"/>
          <a:ext cx="257175"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47625</xdr:colOff>
      <xdr:row>15</xdr:row>
      <xdr:rowOff>57150</xdr:rowOff>
    </xdr:from>
    <xdr:to>
      <xdr:col>27</xdr:col>
      <xdr:colOff>295275</xdr:colOff>
      <xdr:row>15</xdr:row>
      <xdr:rowOff>304800</xdr:rowOff>
    </xdr:to>
    <xdr:sp macro="" textlink="">
      <xdr:nvSpPr>
        <xdr:cNvPr id="3" name="楕円 2">
          <a:extLst>
            <a:ext uri="{FF2B5EF4-FFF2-40B4-BE49-F238E27FC236}">
              <a16:creationId xmlns:a16="http://schemas.microsoft.com/office/drawing/2014/main" id="{8321A595-CBCB-43AE-8382-2D9155FCBB7C}"/>
            </a:ext>
          </a:extLst>
        </xdr:cNvPr>
        <xdr:cNvSpPr/>
      </xdr:nvSpPr>
      <xdr:spPr>
        <a:xfrm>
          <a:off x="8426450"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47625</xdr:colOff>
      <xdr:row>15</xdr:row>
      <xdr:rowOff>66675</xdr:rowOff>
    </xdr:from>
    <xdr:to>
      <xdr:col>28</xdr:col>
      <xdr:colOff>295275</xdr:colOff>
      <xdr:row>15</xdr:row>
      <xdr:rowOff>314325</xdr:rowOff>
    </xdr:to>
    <xdr:sp macro="" textlink="">
      <xdr:nvSpPr>
        <xdr:cNvPr id="4" name="楕円 3">
          <a:extLst>
            <a:ext uri="{FF2B5EF4-FFF2-40B4-BE49-F238E27FC236}">
              <a16:creationId xmlns:a16="http://schemas.microsoft.com/office/drawing/2014/main" id="{7E4B32FD-FDBB-490F-9930-B16A452D271A}"/>
            </a:ext>
          </a:extLst>
        </xdr:cNvPr>
        <xdr:cNvSpPr/>
      </xdr:nvSpPr>
      <xdr:spPr>
        <a:xfrm>
          <a:off x="8759825" y="43878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57150</xdr:colOff>
      <xdr:row>15</xdr:row>
      <xdr:rowOff>57150</xdr:rowOff>
    </xdr:from>
    <xdr:to>
      <xdr:col>29</xdr:col>
      <xdr:colOff>304800</xdr:colOff>
      <xdr:row>15</xdr:row>
      <xdr:rowOff>304800</xdr:rowOff>
    </xdr:to>
    <xdr:sp macro="" textlink="">
      <xdr:nvSpPr>
        <xdr:cNvPr id="5" name="楕円 4">
          <a:extLst>
            <a:ext uri="{FF2B5EF4-FFF2-40B4-BE49-F238E27FC236}">
              <a16:creationId xmlns:a16="http://schemas.microsoft.com/office/drawing/2014/main" id="{1015B95D-8C14-4A4B-9E4F-27FB6E60AEFC}"/>
            </a:ext>
          </a:extLst>
        </xdr:cNvPr>
        <xdr:cNvSpPr/>
      </xdr:nvSpPr>
      <xdr:spPr>
        <a:xfrm>
          <a:off x="9105900"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28575</xdr:colOff>
      <xdr:row>15</xdr:row>
      <xdr:rowOff>47625</xdr:rowOff>
    </xdr:from>
    <xdr:to>
      <xdr:col>30</xdr:col>
      <xdr:colOff>276225</xdr:colOff>
      <xdr:row>15</xdr:row>
      <xdr:rowOff>295275</xdr:rowOff>
    </xdr:to>
    <xdr:sp macro="" textlink="">
      <xdr:nvSpPr>
        <xdr:cNvPr id="6" name="楕円 5">
          <a:extLst>
            <a:ext uri="{FF2B5EF4-FFF2-40B4-BE49-F238E27FC236}">
              <a16:creationId xmlns:a16="http://schemas.microsoft.com/office/drawing/2014/main" id="{56D3C316-E5F2-4E5D-B133-53B97387ED64}"/>
            </a:ext>
          </a:extLst>
        </xdr:cNvPr>
        <xdr:cNvSpPr/>
      </xdr:nvSpPr>
      <xdr:spPr>
        <a:xfrm>
          <a:off x="9407525" y="43688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19050</xdr:colOff>
      <xdr:row>16</xdr:row>
      <xdr:rowOff>47625</xdr:rowOff>
    </xdr:from>
    <xdr:to>
      <xdr:col>25</xdr:col>
      <xdr:colOff>266700</xdr:colOff>
      <xdr:row>16</xdr:row>
      <xdr:rowOff>295275</xdr:rowOff>
    </xdr:to>
    <xdr:sp macro="" textlink="">
      <xdr:nvSpPr>
        <xdr:cNvPr id="7" name="楕円 6">
          <a:extLst>
            <a:ext uri="{FF2B5EF4-FFF2-40B4-BE49-F238E27FC236}">
              <a16:creationId xmlns:a16="http://schemas.microsoft.com/office/drawing/2014/main" id="{08329C03-AAC4-4C2E-9F89-2E125F834C2A}"/>
            </a:ext>
          </a:extLst>
        </xdr:cNvPr>
        <xdr:cNvSpPr/>
      </xdr:nvSpPr>
      <xdr:spPr>
        <a:xfrm>
          <a:off x="7734300" y="46926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28575</xdr:colOff>
      <xdr:row>17</xdr:row>
      <xdr:rowOff>47625</xdr:rowOff>
    </xdr:from>
    <xdr:to>
      <xdr:col>25</xdr:col>
      <xdr:colOff>276225</xdr:colOff>
      <xdr:row>17</xdr:row>
      <xdr:rowOff>295275</xdr:rowOff>
    </xdr:to>
    <xdr:sp macro="" textlink="">
      <xdr:nvSpPr>
        <xdr:cNvPr id="8" name="楕円 7">
          <a:extLst>
            <a:ext uri="{FF2B5EF4-FFF2-40B4-BE49-F238E27FC236}">
              <a16:creationId xmlns:a16="http://schemas.microsoft.com/office/drawing/2014/main" id="{DD892C53-AFC1-4E39-A839-FD52569C7BA4}"/>
            </a:ext>
          </a:extLst>
        </xdr:cNvPr>
        <xdr:cNvSpPr/>
      </xdr:nvSpPr>
      <xdr:spPr>
        <a:xfrm>
          <a:off x="7740650" y="5016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47625</xdr:colOff>
      <xdr:row>15</xdr:row>
      <xdr:rowOff>57150</xdr:rowOff>
    </xdr:from>
    <xdr:to>
      <xdr:col>33</xdr:col>
      <xdr:colOff>295275</xdr:colOff>
      <xdr:row>15</xdr:row>
      <xdr:rowOff>304800</xdr:rowOff>
    </xdr:to>
    <xdr:sp macro="" textlink="">
      <xdr:nvSpPr>
        <xdr:cNvPr id="9" name="楕円 8">
          <a:extLst>
            <a:ext uri="{FF2B5EF4-FFF2-40B4-BE49-F238E27FC236}">
              <a16:creationId xmlns:a16="http://schemas.microsoft.com/office/drawing/2014/main" id="{E56E47D6-9D79-47B5-B49E-9D0C96D130A2}"/>
            </a:ext>
          </a:extLst>
        </xdr:cNvPr>
        <xdr:cNvSpPr/>
      </xdr:nvSpPr>
      <xdr:spPr>
        <a:xfrm>
          <a:off x="10426700"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47625</xdr:colOff>
      <xdr:row>15</xdr:row>
      <xdr:rowOff>57150</xdr:rowOff>
    </xdr:from>
    <xdr:to>
      <xdr:col>34</xdr:col>
      <xdr:colOff>295275</xdr:colOff>
      <xdr:row>15</xdr:row>
      <xdr:rowOff>304800</xdr:rowOff>
    </xdr:to>
    <xdr:sp macro="" textlink="">
      <xdr:nvSpPr>
        <xdr:cNvPr id="10" name="楕円 9">
          <a:extLst>
            <a:ext uri="{FF2B5EF4-FFF2-40B4-BE49-F238E27FC236}">
              <a16:creationId xmlns:a16="http://schemas.microsoft.com/office/drawing/2014/main" id="{18F77E4F-96F2-422E-A071-435F9E8ED749}"/>
            </a:ext>
          </a:extLst>
        </xdr:cNvPr>
        <xdr:cNvSpPr/>
      </xdr:nvSpPr>
      <xdr:spPr>
        <a:xfrm>
          <a:off x="10760075"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47625</xdr:colOff>
      <xdr:row>15</xdr:row>
      <xdr:rowOff>66675</xdr:rowOff>
    </xdr:from>
    <xdr:to>
      <xdr:col>35</xdr:col>
      <xdr:colOff>295275</xdr:colOff>
      <xdr:row>15</xdr:row>
      <xdr:rowOff>314325</xdr:rowOff>
    </xdr:to>
    <xdr:sp macro="" textlink="">
      <xdr:nvSpPr>
        <xdr:cNvPr id="11" name="楕円 10">
          <a:extLst>
            <a:ext uri="{FF2B5EF4-FFF2-40B4-BE49-F238E27FC236}">
              <a16:creationId xmlns:a16="http://schemas.microsoft.com/office/drawing/2014/main" id="{6C628738-22B8-4472-AF14-FF651E4160EA}"/>
            </a:ext>
          </a:extLst>
        </xdr:cNvPr>
        <xdr:cNvSpPr/>
      </xdr:nvSpPr>
      <xdr:spPr>
        <a:xfrm>
          <a:off x="11093450" y="43878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57150</xdr:colOff>
      <xdr:row>15</xdr:row>
      <xdr:rowOff>57150</xdr:rowOff>
    </xdr:from>
    <xdr:to>
      <xdr:col>36</xdr:col>
      <xdr:colOff>304800</xdr:colOff>
      <xdr:row>15</xdr:row>
      <xdr:rowOff>304800</xdr:rowOff>
    </xdr:to>
    <xdr:sp macro="" textlink="">
      <xdr:nvSpPr>
        <xdr:cNvPr id="12" name="楕円 11">
          <a:extLst>
            <a:ext uri="{FF2B5EF4-FFF2-40B4-BE49-F238E27FC236}">
              <a16:creationId xmlns:a16="http://schemas.microsoft.com/office/drawing/2014/main" id="{7654CA0F-4EE0-4555-A842-4B8FC9E5608A}"/>
            </a:ext>
          </a:extLst>
        </xdr:cNvPr>
        <xdr:cNvSpPr/>
      </xdr:nvSpPr>
      <xdr:spPr>
        <a:xfrm>
          <a:off x="11439525"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28575</xdr:colOff>
      <xdr:row>15</xdr:row>
      <xdr:rowOff>47625</xdr:rowOff>
    </xdr:from>
    <xdr:to>
      <xdr:col>37</xdr:col>
      <xdr:colOff>276225</xdr:colOff>
      <xdr:row>15</xdr:row>
      <xdr:rowOff>295275</xdr:rowOff>
    </xdr:to>
    <xdr:sp macro="" textlink="">
      <xdr:nvSpPr>
        <xdr:cNvPr id="13" name="楕円 12">
          <a:extLst>
            <a:ext uri="{FF2B5EF4-FFF2-40B4-BE49-F238E27FC236}">
              <a16:creationId xmlns:a16="http://schemas.microsoft.com/office/drawing/2014/main" id="{EE7E300E-2198-4671-902A-31822741F37C}"/>
            </a:ext>
          </a:extLst>
        </xdr:cNvPr>
        <xdr:cNvSpPr/>
      </xdr:nvSpPr>
      <xdr:spPr>
        <a:xfrm>
          <a:off x="11741150" y="43688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32</xdr:col>
      <xdr:colOff>19050</xdr:colOff>
      <xdr:row>16</xdr:row>
      <xdr:rowOff>47625</xdr:rowOff>
    </xdr:from>
    <xdr:to>
      <xdr:col>32</xdr:col>
      <xdr:colOff>266700</xdr:colOff>
      <xdr:row>16</xdr:row>
      <xdr:rowOff>295275</xdr:rowOff>
    </xdr:to>
    <xdr:sp macro="" textlink="">
      <xdr:nvSpPr>
        <xdr:cNvPr id="14" name="楕円 13">
          <a:extLst>
            <a:ext uri="{FF2B5EF4-FFF2-40B4-BE49-F238E27FC236}">
              <a16:creationId xmlns:a16="http://schemas.microsoft.com/office/drawing/2014/main" id="{7A857045-0C20-4924-8995-2336E9E678DC}"/>
            </a:ext>
          </a:extLst>
        </xdr:cNvPr>
        <xdr:cNvSpPr/>
      </xdr:nvSpPr>
      <xdr:spPr>
        <a:xfrm>
          <a:off x="10067925" y="46926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28575</xdr:colOff>
      <xdr:row>17</xdr:row>
      <xdr:rowOff>47625</xdr:rowOff>
    </xdr:from>
    <xdr:to>
      <xdr:col>37</xdr:col>
      <xdr:colOff>276225</xdr:colOff>
      <xdr:row>17</xdr:row>
      <xdr:rowOff>295275</xdr:rowOff>
    </xdr:to>
    <xdr:sp macro="" textlink="">
      <xdr:nvSpPr>
        <xdr:cNvPr id="15" name="楕円 14">
          <a:extLst>
            <a:ext uri="{FF2B5EF4-FFF2-40B4-BE49-F238E27FC236}">
              <a16:creationId xmlns:a16="http://schemas.microsoft.com/office/drawing/2014/main" id="{8D4ED73C-4011-4076-AD08-BD11AB60103C}"/>
            </a:ext>
          </a:extLst>
        </xdr:cNvPr>
        <xdr:cNvSpPr/>
      </xdr:nvSpPr>
      <xdr:spPr>
        <a:xfrm>
          <a:off x="11741150" y="5016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40</xdr:col>
      <xdr:colOff>47625</xdr:colOff>
      <xdr:row>15</xdr:row>
      <xdr:rowOff>57150</xdr:rowOff>
    </xdr:from>
    <xdr:to>
      <xdr:col>40</xdr:col>
      <xdr:colOff>295275</xdr:colOff>
      <xdr:row>15</xdr:row>
      <xdr:rowOff>304800</xdr:rowOff>
    </xdr:to>
    <xdr:sp macro="" textlink="">
      <xdr:nvSpPr>
        <xdr:cNvPr id="16" name="楕円 15">
          <a:extLst>
            <a:ext uri="{FF2B5EF4-FFF2-40B4-BE49-F238E27FC236}">
              <a16:creationId xmlns:a16="http://schemas.microsoft.com/office/drawing/2014/main" id="{F9EA89C5-D383-4682-8407-7347A1FF315D}"/>
            </a:ext>
          </a:extLst>
        </xdr:cNvPr>
        <xdr:cNvSpPr/>
      </xdr:nvSpPr>
      <xdr:spPr>
        <a:xfrm>
          <a:off x="12760325"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47625</xdr:colOff>
      <xdr:row>15</xdr:row>
      <xdr:rowOff>57150</xdr:rowOff>
    </xdr:from>
    <xdr:to>
      <xdr:col>41</xdr:col>
      <xdr:colOff>295275</xdr:colOff>
      <xdr:row>15</xdr:row>
      <xdr:rowOff>304800</xdr:rowOff>
    </xdr:to>
    <xdr:sp macro="" textlink="">
      <xdr:nvSpPr>
        <xdr:cNvPr id="17" name="楕円 16">
          <a:extLst>
            <a:ext uri="{FF2B5EF4-FFF2-40B4-BE49-F238E27FC236}">
              <a16:creationId xmlns:a16="http://schemas.microsoft.com/office/drawing/2014/main" id="{A36719D2-24B6-4560-8C7C-2EA6E6CF6583}"/>
            </a:ext>
          </a:extLst>
        </xdr:cNvPr>
        <xdr:cNvSpPr/>
      </xdr:nvSpPr>
      <xdr:spPr>
        <a:xfrm>
          <a:off x="13093700"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47625</xdr:colOff>
      <xdr:row>15</xdr:row>
      <xdr:rowOff>66675</xdr:rowOff>
    </xdr:from>
    <xdr:to>
      <xdr:col>42</xdr:col>
      <xdr:colOff>295275</xdr:colOff>
      <xdr:row>15</xdr:row>
      <xdr:rowOff>314325</xdr:rowOff>
    </xdr:to>
    <xdr:sp macro="" textlink="">
      <xdr:nvSpPr>
        <xdr:cNvPr id="18" name="楕円 17">
          <a:extLst>
            <a:ext uri="{FF2B5EF4-FFF2-40B4-BE49-F238E27FC236}">
              <a16:creationId xmlns:a16="http://schemas.microsoft.com/office/drawing/2014/main" id="{FACC0D56-1305-4A61-9EE9-488F134ACA71}"/>
            </a:ext>
          </a:extLst>
        </xdr:cNvPr>
        <xdr:cNvSpPr/>
      </xdr:nvSpPr>
      <xdr:spPr>
        <a:xfrm>
          <a:off x="13427075" y="43878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43</xdr:col>
      <xdr:colOff>57150</xdr:colOff>
      <xdr:row>15</xdr:row>
      <xdr:rowOff>57150</xdr:rowOff>
    </xdr:from>
    <xdr:to>
      <xdr:col>43</xdr:col>
      <xdr:colOff>304800</xdr:colOff>
      <xdr:row>15</xdr:row>
      <xdr:rowOff>304800</xdr:rowOff>
    </xdr:to>
    <xdr:sp macro="" textlink="">
      <xdr:nvSpPr>
        <xdr:cNvPr id="19" name="楕円 18">
          <a:extLst>
            <a:ext uri="{FF2B5EF4-FFF2-40B4-BE49-F238E27FC236}">
              <a16:creationId xmlns:a16="http://schemas.microsoft.com/office/drawing/2014/main" id="{FF4BC7AB-1AEB-40B4-9F29-37573F0E0FF8}"/>
            </a:ext>
          </a:extLst>
        </xdr:cNvPr>
        <xdr:cNvSpPr/>
      </xdr:nvSpPr>
      <xdr:spPr>
        <a:xfrm>
          <a:off x="13773150"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28575</xdr:colOff>
      <xdr:row>15</xdr:row>
      <xdr:rowOff>47625</xdr:rowOff>
    </xdr:from>
    <xdr:to>
      <xdr:col>44</xdr:col>
      <xdr:colOff>276225</xdr:colOff>
      <xdr:row>15</xdr:row>
      <xdr:rowOff>295275</xdr:rowOff>
    </xdr:to>
    <xdr:sp macro="" textlink="">
      <xdr:nvSpPr>
        <xdr:cNvPr id="20" name="楕円 19">
          <a:extLst>
            <a:ext uri="{FF2B5EF4-FFF2-40B4-BE49-F238E27FC236}">
              <a16:creationId xmlns:a16="http://schemas.microsoft.com/office/drawing/2014/main" id="{82DFD063-9DCD-4C1B-9FAD-53C06D4CCC06}"/>
            </a:ext>
          </a:extLst>
        </xdr:cNvPr>
        <xdr:cNvSpPr/>
      </xdr:nvSpPr>
      <xdr:spPr>
        <a:xfrm>
          <a:off x="14074775" y="43688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47</xdr:col>
      <xdr:colOff>47625</xdr:colOff>
      <xdr:row>15</xdr:row>
      <xdr:rowOff>57150</xdr:rowOff>
    </xdr:from>
    <xdr:to>
      <xdr:col>47</xdr:col>
      <xdr:colOff>295275</xdr:colOff>
      <xdr:row>15</xdr:row>
      <xdr:rowOff>304800</xdr:rowOff>
    </xdr:to>
    <xdr:sp macro="" textlink="">
      <xdr:nvSpPr>
        <xdr:cNvPr id="21" name="楕円 20">
          <a:extLst>
            <a:ext uri="{FF2B5EF4-FFF2-40B4-BE49-F238E27FC236}">
              <a16:creationId xmlns:a16="http://schemas.microsoft.com/office/drawing/2014/main" id="{A6855473-69AD-4EE6-872D-0EBC505E00DB}"/>
            </a:ext>
          </a:extLst>
        </xdr:cNvPr>
        <xdr:cNvSpPr/>
      </xdr:nvSpPr>
      <xdr:spPr>
        <a:xfrm>
          <a:off x="15093950"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48</xdr:col>
      <xdr:colOff>47625</xdr:colOff>
      <xdr:row>15</xdr:row>
      <xdr:rowOff>57150</xdr:rowOff>
    </xdr:from>
    <xdr:to>
      <xdr:col>48</xdr:col>
      <xdr:colOff>295275</xdr:colOff>
      <xdr:row>15</xdr:row>
      <xdr:rowOff>304800</xdr:rowOff>
    </xdr:to>
    <xdr:sp macro="" textlink="">
      <xdr:nvSpPr>
        <xdr:cNvPr id="22" name="楕円 21">
          <a:extLst>
            <a:ext uri="{FF2B5EF4-FFF2-40B4-BE49-F238E27FC236}">
              <a16:creationId xmlns:a16="http://schemas.microsoft.com/office/drawing/2014/main" id="{588D82F5-C6BA-4857-9DDE-14502A6BE0B2}"/>
            </a:ext>
          </a:extLst>
        </xdr:cNvPr>
        <xdr:cNvSpPr/>
      </xdr:nvSpPr>
      <xdr:spPr>
        <a:xfrm>
          <a:off x="15427325"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47625</xdr:colOff>
      <xdr:row>15</xdr:row>
      <xdr:rowOff>66675</xdr:rowOff>
    </xdr:from>
    <xdr:to>
      <xdr:col>49</xdr:col>
      <xdr:colOff>295275</xdr:colOff>
      <xdr:row>15</xdr:row>
      <xdr:rowOff>314325</xdr:rowOff>
    </xdr:to>
    <xdr:sp macro="" textlink="">
      <xdr:nvSpPr>
        <xdr:cNvPr id="23" name="楕円 22">
          <a:extLst>
            <a:ext uri="{FF2B5EF4-FFF2-40B4-BE49-F238E27FC236}">
              <a16:creationId xmlns:a16="http://schemas.microsoft.com/office/drawing/2014/main" id="{C2BED4D2-D39B-41DC-9739-96B61ECA2F95}"/>
            </a:ext>
          </a:extLst>
        </xdr:cNvPr>
        <xdr:cNvSpPr/>
      </xdr:nvSpPr>
      <xdr:spPr>
        <a:xfrm>
          <a:off x="15760700" y="43878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57150</xdr:colOff>
      <xdr:row>15</xdr:row>
      <xdr:rowOff>57150</xdr:rowOff>
    </xdr:from>
    <xdr:to>
      <xdr:col>50</xdr:col>
      <xdr:colOff>304800</xdr:colOff>
      <xdr:row>15</xdr:row>
      <xdr:rowOff>304800</xdr:rowOff>
    </xdr:to>
    <xdr:sp macro="" textlink="">
      <xdr:nvSpPr>
        <xdr:cNvPr id="24" name="楕円 23">
          <a:extLst>
            <a:ext uri="{FF2B5EF4-FFF2-40B4-BE49-F238E27FC236}">
              <a16:creationId xmlns:a16="http://schemas.microsoft.com/office/drawing/2014/main" id="{3E3F890F-7680-446A-863D-C0A6221279C1}"/>
            </a:ext>
          </a:extLst>
        </xdr:cNvPr>
        <xdr:cNvSpPr/>
      </xdr:nvSpPr>
      <xdr:spPr>
        <a:xfrm>
          <a:off x="16106775" y="4381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28575</xdr:colOff>
      <xdr:row>15</xdr:row>
      <xdr:rowOff>47625</xdr:rowOff>
    </xdr:from>
    <xdr:to>
      <xdr:col>51</xdr:col>
      <xdr:colOff>276225</xdr:colOff>
      <xdr:row>15</xdr:row>
      <xdr:rowOff>295275</xdr:rowOff>
    </xdr:to>
    <xdr:sp macro="" textlink="">
      <xdr:nvSpPr>
        <xdr:cNvPr id="25" name="楕円 24">
          <a:extLst>
            <a:ext uri="{FF2B5EF4-FFF2-40B4-BE49-F238E27FC236}">
              <a16:creationId xmlns:a16="http://schemas.microsoft.com/office/drawing/2014/main" id="{1A64D655-7C94-4CBE-A51F-399089B41974}"/>
            </a:ext>
          </a:extLst>
        </xdr:cNvPr>
        <xdr:cNvSpPr/>
      </xdr:nvSpPr>
      <xdr:spPr>
        <a:xfrm>
          <a:off x="16408400" y="43688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85725</xdr:colOff>
      <xdr:row>21</xdr:row>
      <xdr:rowOff>209549</xdr:rowOff>
    </xdr:from>
    <xdr:to>
      <xdr:col>41</xdr:col>
      <xdr:colOff>104775</xdr:colOff>
      <xdr:row>26</xdr:row>
      <xdr:rowOff>85724</xdr:rowOff>
    </xdr:to>
    <xdr:sp macro="" textlink="">
      <xdr:nvSpPr>
        <xdr:cNvPr id="26" name="角丸四角形 93">
          <a:extLst>
            <a:ext uri="{FF2B5EF4-FFF2-40B4-BE49-F238E27FC236}">
              <a16:creationId xmlns:a16="http://schemas.microsoft.com/office/drawing/2014/main" id="{0056B6E2-D84D-4A2D-8BC6-746C5B305E91}"/>
            </a:ext>
          </a:extLst>
        </xdr:cNvPr>
        <xdr:cNvSpPr/>
      </xdr:nvSpPr>
      <xdr:spPr>
        <a:xfrm>
          <a:off x="3244850" y="6476999"/>
          <a:ext cx="9906000" cy="1384300"/>
        </a:xfrm>
        <a:prstGeom prst="round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tIns="36000" bIns="36000" rtlCol="0" anchor="t"/>
        <a:lstStyle/>
        <a:p>
          <a:pPr algn="l"/>
          <a:r>
            <a:rPr kumimoji="1" lang="ja-JP" altLang="en-US" sz="1100">
              <a:solidFill>
                <a:schemeClr val="tx1"/>
              </a:solidFill>
            </a:rPr>
            <a:t>上記（定員</a:t>
          </a:r>
          <a:r>
            <a:rPr kumimoji="1" lang="en-US" altLang="ja-JP" sz="1100">
              <a:solidFill>
                <a:schemeClr val="tx1"/>
              </a:solidFill>
            </a:rPr>
            <a:t>5</a:t>
          </a:r>
          <a:r>
            <a:rPr kumimoji="1" lang="ja-JP" altLang="en-US" sz="1100">
              <a:solidFill>
                <a:schemeClr val="tx1"/>
              </a:solidFill>
            </a:rPr>
            <a:t>名、重心）の場合、</a:t>
          </a:r>
          <a:endParaRPr kumimoji="1" lang="en-US" altLang="ja-JP" sz="1100">
            <a:solidFill>
              <a:schemeClr val="tx1"/>
            </a:solidFill>
          </a:endParaRPr>
        </a:p>
        <a:p>
          <a:pPr algn="l"/>
          <a:r>
            <a:rPr kumimoji="1" lang="ja-JP" altLang="en-US" sz="1100">
              <a:solidFill>
                <a:schemeClr val="tx1"/>
              </a:solidFill>
            </a:rPr>
            <a:t>児童発達支援管理責任者が総営業時間の半数以上勤務し、該当月に提供を行う利用児童全員の支援内容を把握できる状態である。</a:t>
          </a:r>
          <a:endParaRPr kumimoji="1" lang="en-US" altLang="ja-JP" sz="1100">
            <a:solidFill>
              <a:schemeClr val="tx1"/>
            </a:solidFill>
          </a:endParaRPr>
        </a:p>
        <a:p>
          <a:pPr algn="l"/>
          <a:r>
            <a:rPr kumimoji="1" lang="ja-JP" altLang="en-US" sz="1100">
              <a:solidFill>
                <a:schemeClr val="tx1"/>
              </a:solidFill>
            </a:rPr>
            <a:t>営業時間に対して、児童指導員及び看護師が</a:t>
          </a:r>
          <a:r>
            <a:rPr kumimoji="1" lang="en-US" altLang="ja-JP" sz="1100">
              <a:solidFill>
                <a:schemeClr val="tx1"/>
              </a:solidFill>
            </a:rPr>
            <a:t>1</a:t>
          </a:r>
          <a:r>
            <a:rPr kumimoji="1" lang="ja-JP" altLang="en-US" sz="1100">
              <a:solidFill>
                <a:schemeClr val="tx1"/>
              </a:solidFill>
            </a:rPr>
            <a:t>名おり、機能訓練担当職員を必要時間数配置している（○の部分）→基準の配置</a:t>
          </a:r>
          <a:r>
            <a:rPr kumimoji="1" lang="en-US" altLang="ja-JP" sz="1100">
              <a:solidFill>
                <a:schemeClr val="tx1"/>
              </a:solidFill>
            </a:rPr>
            <a:t>OK</a:t>
          </a:r>
        </a:p>
        <a:p>
          <a:pPr algn="l"/>
          <a:r>
            <a:rPr kumimoji="1" lang="ja-JP" altLang="en-US" sz="1100">
              <a:solidFill>
                <a:schemeClr val="tx1"/>
              </a:solidFill>
            </a:rPr>
            <a:t>基準の配置に加え、保育士や</a:t>
          </a:r>
          <a:r>
            <a:rPr kumimoji="1" lang="ja-JP" altLang="ja-JP" sz="1100">
              <a:solidFill>
                <a:schemeClr val="tx1"/>
              </a:solidFill>
              <a:effectLst/>
              <a:latin typeface="+mn-lt"/>
              <a:ea typeface="+mn-ea"/>
              <a:cs typeface="+mn-cs"/>
            </a:rPr>
            <a:t>看護師</a:t>
          </a:r>
          <a:r>
            <a:rPr kumimoji="1" lang="ja-JP" altLang="en-US" sz="1100">
              <a:solidFill>
                <a:schemeClr val="tx1"/>
              </a:solidFill>
            </a:rPr>
            <a:t>を常勤換算で</a:t>
          </a:r>
          <a:r>
            <a:rPr kumimoji="1" lang="en-US" altLang="ja-JP" sz="1100">
              <a:solidFill>
                <a:schemeClr val="tx1"/>
              </a:solidFill>
            </a:rPr>
            <a:t>1</a:t>
          </a:r>
          <a:r>
            <a:rPr kumimoji="1" lang="ja-JP" altLang="en-US" sz="1100">
              <a:solidFill>
                <a:schemeClr val="tx1"/>
              </a:solidFill>
            </a:rPr>
            <a:t>名以上配置している（△が週</a:t>
          </a:r>
          <a:r>
            <a:rPr kumimoji="1" lang="en-US" altLang="ja-JP" sz="1100">
              <a:solidFill>
                <a:schemeClr val="tx1"/>
              </a:solidFill>
            </a:rPr>
            <a:t>35</a:t>
          </a:r>
          <a:r>
            <a:rPr kumimoji="1" lang="ja-JP" altLang="en-US" sz="1100">
              <a:solidFill>
                <a:schemeClr val="tx1"/>
              </a:solidFill>
            </a:rPr>
            <a:t>時間以上）→児童指導員等加配加算（その他）取得可</a:t>
          </a:r>
          <a:endParaRPr kumimoji="1" lang="en-US" altLang="ja-JP" sz="1100">
            <a:solidFill>
              <a:schemeClr val="tx1"/>
            </a:solidFill>
          </a:endParaRPr>
        </a:p>
        <a:p>
          <a:pPr algn="l"/>
          <a:r>
            <a:rPr kumimoji="1" lang="ja-JP" altLang="en-US" sz="1100">
              <a:solidFill>
                <a:schemeClr val="tx1"/>
              </a:solidFill>
            </a:rPr>
            <a:t>また、</a:t>
          </a:r>
          <a:r>
            <a:rPr kumimoji="1" lang="ja-JP" altLang="ja-JP" sz="1100">
              <a:solidFill>
                <a:schemeClr val="tx1"/>
              </a:solidFill>
              <a:effectLst/>
              <a:latin typeface="+mn-lt"/>
              <a:ea typeface="+mn-ea"/>
              <a:cs typeface="+mn-cs"/>
            </a:rPr>
            <a:t>看護師</a:t>
          </a:r>
          <a:r>
            <a:rPr kumimoji="1" lang="ja-JP" altLang="en-US" sz="1100">
              <a:solidFill>
                <a:schemeClr val="tx1"/>
              </a:solidFill>
            </a:rPr>
            <a:t>を常勤（時短職員）で</a:t>
          </a:r>
          <a:r>
            <a:rPr kumimoji="1" lang="en-US" altLang="ja-JP" sz="1100">
              <a:solidFill>
                <a:schemeClr val="tx1"/>
              </a:solidFill>
            </a:rPr>
            <a:t>1</a:t>
          </a:r>
          <a:r>
            <a:rPr kumimoji="1" lang="ja-JP" altLang="en-US" sz="1100">
              <a:solidFill>
                <a:schemeClr val="tx1"/>
              </a:solidFill>
            </a:rPr>
            <a:t>名配置している（◇が週</a:t>
          </a:r>
          <a:r>
            <a:rPr kumimoji="1" lang="en-US" altLang="ja-JP" sz="1100">
              <a:solidFill>
                <a:schemeClr val="tx1"/>
              </a:solidFill>
            </a:rPr>
            <a:t>30</a:t>
          </a:r>
          <a:r>
            <a:rPr kumimoji="1" lang="ja-JP" altLang="en-US" sz="1100">
              <a:solidFill>
                <a:schemeClr val="tx1"/>
              </a:solidFill>
            </a:rPr>
            <a:t>時間）　→　看護職員加配加算取得可</a:t>
          </a:r>
          <a:endParaRPr kumimoji="1" lang="en-US" altLang="ja-JP" sz="1100">
            <a:solidFill>
              <a:schemeClr val="tx1"/>
            </a:solidFill>
          </a:endParaRPr>
        </a:p>
      </xdr:txBody>
    </xdr:sp>
    <xdr:clientData/>
  </xdr:twoCellAnchor>
  <xdr:twoCellAnchor>
    <xdr:from>
      <xdr:col>26</xdr:col>
      <xdr:colOff>0</xdr:colOff>
      <xdr:row>16</xdr:row>
      <xdr:rowOff>0</xdr:rowOff>
    </xdr:from>
    <xdr:to>
      <xdr:col>26</xdr:col>
      <xdr:colOff>304800</xdr:colOff>
      <xdr:row>16</xdr:row>
      <xdr:rowOff>257175</xdr:rowOff>
    </xdr:to>
    <xdr:sp macro="" textlink="">
      <xdr:nvSpPr>
        <xdr:cNvPr id="27" name="二等辺三角形 26">
          <a:extLst>
            <a:ext uri="{FF2B5EF4-FFF2-40B4-BE49-F238E27FC236}">
              <a16:creationId xmlns:a16="http://schemas.microsoft.com/office/drawing/2014/main" id="{7E8A9390-3876-4FF6-A928-FA73CA5F8721}"/>
            </a:ext>
          </a:extLst>
        </xdr:cNvPr>
        <xdr:cNvSpPr/>
      </xdr:nvSpPr>
      <xdr:spPr>
        <a:xfrm>
          <a:off x="8048625" y="46482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0</xdr:colOff>
      <xdr:row>16</xdr:row>
      <xdr:rowOff>9525</xdr:rowOff>
    </xdr:from>
    <xdr:to>
      <xdr:col>27</xdr:col>
      <xdr:colOff>304800</xdr:colOff>
      <xdr:row>16</xdr:row>
      <xdr:rowOff>266700</xdr:rowOff>
    </xdr:to>
    <xdr:sp macro="" textlink="">
      <xdr:nvSpPr>
        <xdr:cNvPr id="28" name="二等辺三角形 27">
          <a:extLst>
            <a:ext uri="{FF2B5EF4-FFF2-40B4-BE49-F238E27FC236}">
              <a16:creationId xmlns:a16="http://schemas.microsoft.com/office/drawing/2014/main" id="{29773037-CDD5-43C8-BB41-B6EF76030F2E}"/>
            </a:ext>
          </a:extLst>
        </xdr:cNvPr>
        <xdr:cNvSpPr/>
      </xdr:nvSpPr>
      <xdr:spPr>
        <a:xfrm>
          <a:off x="8382000" y="4654550"/>
          <a:ext cx="304800"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0</xdr:colOff>
      <xdr:row>16</xdr:row>
      <xdr:rowOff>0</xdr:rowOff>
    </xdr:from>
    <xdr:to>
      <xdr:col>28</xdr:col>
      <xdr:colOff>304800</xdr:colOff>
      <xdr:row>16</xdr:row>
      <xdr:rowOff>257175</xdr:rowOff>
    </xdr:to>
    <xdr:sp macro="" textlink="">
      <xdr:nvSpPr>
        <xdr:cNvPr id="29" name="二等辺三角形 28">
          <a:extLst>
            <a:ext uri="{FF2B5EF4-FFF2-40B4-BE49-F238E27FC236}">
              <a16:creationId xmlns:a16="http://schemas.microsoft.com/office/drawing/2014/main" id="{6CBFF6AF-DC8E-4F1F-856C-9C923CC9E1EB}"/>
            </a:ext>
          </a:extLst>
        </xdr:cNvPr>
        <xdr:cNvSpPr/>
      </xdr:nvSpPr>
      <xdr:spPr>
        <a:xfrm>
          <a:off x="8715375" y="46482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0</xdr:colOff>
      <xdr:row>16</xdr:row>
      <xdr:rowOff>9525</xdr:rowOff>
    </xdr:from>
    <xdr:to>
      <xdr:col>29</xdr:col>
      <xdr:colOff>304800</xdr:colOff>
      <xdr:row>16</xdr:row>
      <xdr:rowOff>266700</xdr:rowOff>
    </xdr:to>
    <xdr:sp macro="" textlink="">
      <xdr:nvSpPr>
        <xdr:cNvPr id="30" name="二等辺三角形 29">
          <a:extLst>
            <a:ext uri="{FF2B5EF4-FFF2-40B4-BE49-F238E27FC236}">
              <a16:creationId xmlns:a16="http://schemas.microsoft.com/office/drawing/2014/main" id="{B79F89FB-9F3C-492F-941F-5362BED7924E}"/>
            </a:ext>
          </a:extLst>
        </xdr:cNvPr>
        <xdr:cNvSpPr/>
      </xdr:nvSpPr>
      <xdr:spPr>
        <a:xfrm>
          <a:off x="9048750" y="4654550"/>
          <a:ext cx="304800"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0</xdr:colOff>
      <xdr:row>16</xdr:row>
      <xdr:rowOff>0</xdr:rowOff>
    </xdr:from>
    <xdr:to>
      <xdr:col>33</xdr:col>
      <xdr:colOff>304800</xdr:colOff>
      <xdr:row>16</xdr:row>
      <xdr:rowOff>257175</xdr:rowOff>
    </xdr:to>
    <xdr:sp macro="" textlink="">
      <xdr:nvSpPr>
        <xdr:cNvPr id="31" name="二等辺三角形 30">
          <a:extLst>
            <a:ext uri="{FF2B5EF4-FFF2-40B4-BE49-F238E27FC236}">
              <a16:creationId xmlns:a16="http://schemas.microsoft.com/office/drawing/2014/main" id="{F55A698D-9ACA-40BA-88B5-8C12F95FAC0B}"/>
            </a:ext>
          </a:extLst>
        </xdr:cNvPr>
        <xdr:cNvSpPr/>
      </xdr:nvSpPr>
      <xdr:spPr>
        <a:xfrm>
          <a:off x="10382250" y="46482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0</xdr:colOff>
      <xdr:row>16</xdr:row>
      <xdr:rowOff>9525</xdr:rowOff>
    </xdr:from>
    <xdr:to>
      <xdr:col>34</xdr:col>
      <xdr:colOff>304800</xdr:colOff>
      <xdr:row>16</xdr:row>
      <xdr:rowOff>266700</xdr:rowOff>
    </xdr:to>
    <xdr:sp macro="" textlink="">
      <xdr:nvSpPr>
        <xdr:cNvPr id="32" name="二等辺三角形 31">
          <a:extLst>
            <a:ext uri="{FF2B5EF4-FFF2-40B4-BE49-F238E27FC236}">
              <a16:creationId xmlns:a16="http://schemas.microsoft.com/office/drawing/2014/main" id="{7E562EE1-15A4-456E-9E60-02502B398F62}"/>
            </a:ext>
          </a:extLst>
        </xdr:cNvPr>
        <xdr:cNvSpPr/>
      </xdr:nvSpPr>
      <xdr:spPr>
        <a:xfrm>
          <a:off x="10715625" y="4654550"/>
          <a:ext cx="304800"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0</xdr:colOff>
      <xdr:row>16</xdr:row>
      <xdr:rowOff>0</xdr:rowOff>
    </xdr:from>
    <xdr:to>
      <xdr:col>35</xdr:col>
      <xdr:colOff>304800</xdr:colOff>
      <xdr:row>16</xdr:row>
      <xdr:rowOff>257175</xdr:rowOff>
    </xdr:to>
    <xdr:sp macro="" textlink="">
      <xdr:nvSpPr>
        <xdr:cNvPr id="33" name="二等辺三角形 32">
          <a:extLst>
            <a:ext uri="{FF2B5EF4-FFF2-40B4-BE49-F238E27FC236}">
              <a16:creationId xmlns:a16="http://schemas.microsoft.com/office/drawing/2014/main" id="{B54A196C-3E37-4642-95E9-A5B559533369}"/>
            </a:ext>
          </a:extLst>
        </xdr:cNvPr>
        <xdr:cNvSpPr/>
      </xdr:nvSpPr>
      <xdr:spPr>
        <a:xfrm>
          <a:off x="11049000" y="46482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0</xdr:colOff>
      <xdr:row>16</xdr:row>
      <xdr:rowOff>9525</xdr:rowOff>
    </xdr:from>
    <xdr:to>
      <xdr:col>36</xdr:col>
      <xdr:colOff>304800</xdr:colOff>
      <xdr:row>16</xdr:row>
      <xdr:rowOff>266700</xdr:rowOff>
    </xdr:to>
    <xdr:sp macro="" textlink="">
      <xdr:nvSpPr>
        <xdr:cNvPr id="34" name="二等辺三角形 33">
          <a:extLst>
            <a:ext uri="{FF2B5EF4-FFF2-40B4-BE49-F238E27FC236}">
              <a16:creationId xmlns:a16="http://schemas.microsoft.com/office/drawing/2014/main" id="{D35E63F2-1F80-49EC-9B28-0818342197FE}"/>
            </a:ext>
          </a:extLst>
        </xdr:cNvPr>
        <xdr:cNvSpPr/>
      </xdr:nvSpPr>
      <xdr:spPr>
        <a:xfrm>
          <a:off x="11382375" y="4654550"/>
          <a:ext cx="304800"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40</xdr:col>
      <xdr:colOff>0</xdr:colOff>
      <xdr:row>16</xdr:row>
      <xdr:rowOff>0</xdr:rowOff>
    </xdr:from>
    <xdr:to>
      <xdr:col>40</xdr:col>
      <xdr:colOff>304800</xdr:colOff>
      <xdr:row>16</xdr:row>
      <xdr:rowOff>257175</xdr:rowOff>
    </xdr:to>
    <xdr:sp macro="" textlink="">
      <xdr:nvSpPr>
        <xdr:cNvPr id="35" name="二等辺三角形 34">
          <a:extLst>
            <a:ext uri="{FF2B5EF4-FFF2-40B4-BE49-F238E27FC236}">
              <a16:creationId xmlns:a16="http://schemas.microsoft.com/office/drawing/2014/main" id="{B86F8980-6D6F-4134-BDDA-93A95D2F6574}"/>
            </a:ext>
          </a:extLst>
        </xdr:cNvPr>
        <xdr:cNvSpPr/>
      </xdr:nvSpPr>
      <xdr:spPr>
        <a:xfrm>
          <a:off x="12715875" y="46482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0</xdr:colOff>
      <xdr:row>16</xdr:row>
      <xdr:rowOff>9525</xdr:rowOff>
    </xdr:from>
    <xdr:to>
      <xdr:col>41</xdr:col>
      <xdr:colOff>304800</xdr:colOff>
      <xdr:row>16</xdr:row>
      <xdr:rowOff>266700</xdr:rowOff>
    </xdr:to>
    <xdr:sp macro="" textlink="">
      <xdr:nvSpPr>
        <xdr:cNvPr id="36" name="二等辺三角形 35">
          <a:extLst>
            <a:ext uri="{FF2B5EF4-FFF2-40B4-BE49-F238E27FC236}">
              <a16:creationId xmlns:a16="http://schemas.microsoft.com/office/drawing/2014/main" id="{F87817C6-86A5-4CF5-AC54-A49F1FCFF0BD}"/>
            </a:ext>
          </a:extLst>
        </xdr:cNvPr>
        <xdr:cNvSpPr/>
      </xdr:nvSpPr>
      <xdr:spPr>
        <a:xfrm>
          <a:off x="13049250" y="4654550"/>
          <a:ext cx="304800"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0</xdr:colOff>
      <xdr:row>16</xdr:row>
      <xdr:rowOff>0</xdr:rowOff>
    </xdr:from>
    <xdr:to>
      <xdr:col>42</xdr:col>
      <xdr:colOff>304800</xdr:colOff>
      <xdr:row>16</xdr:row>
      <xdr:rowOff>257175</xdr:rowOff>
    </xdr:to>
    <xdr:sp macro="" textlink="">
      <xdr:nvSpPr>
        <xdr:cNvPr id="37" name="二等辺三角形 36">
          <a:extLst>
            <a:ext uri="{FF2B5EF4-FFF2-40B4-BE49-F238E27FC236}">
              <a16:creationId xmlns:a16="http://schemas.microsoft.com/office/drawing/2014/main" id="{030E9801-6CBA-46D0-BB45-1D6A8054BB1F}"/>
            </a:ext>
          </a:extLst>
        </xdr:cNvPr>
        <xdr:cNvSpPr/>
      </xdr:nvSpPr>
      <xdr:spPr>
        <a:xfrm>
          <a:off x="13382625" y="46482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43</xdr:col>
      <xdr:colOff>0</xdr:colOff>
      <xdr:row>16</xdr:row>
      <xdr:rowOff>9525</xdr:rowOff>
    </xdr:from>
    <xdr:to>
      <xdr:col>43</xdr:col>
      <xdr:colOff>304800</xdr:colOff>
      <xdr:row>16</xdr:row>
      <xdr:rowOff>266700</xdr:rowOff>
    </xdr:to>
    <xdr:sp macro="" textlink="">
      <xdr:nvSpPr>
        <xdr:cNvPr id="38" name="二等辺三角形 37">
          <a:extLst>
            <a:ext uri="{FF2B5EF4-FFF2-40B4-BE49-F238E27FC236}">
              <a16:creationId xmlns:a16="http://schemas.microsoft.com/office/drawing/2014/main" id="{421D3ADE-11F3-4EFB-AF18-FC879499E2E8}"/>
            </a:ext>
          </a:extLst>
        </xdr:cNvPr>
        <xdr:cNvSpPr/>
      </xdr:nvSpPr>
      <xdr:spPr>
        <a:xfrm>
          <a:off x="13716000" y="4654550"/>
          <a:ext cx="304800"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47</xdr:col>
      <xdr:colOff>0</xdr:colOff>
      <xdr:row>16</xdr:row>
      <xdr:rowOff>0</xdr:rowOff>
    </xdr:from>
    <xdr:to>
      <xdr:col>47</xdr:col>
      <xdr:colOff>304800</xdr:colOff>
      <xdr:row>16</xdr:row>
      <xdr:rowOff>257175</xdr:rowOff>
    </xdr:to>
    <xdr:sp macro="" textlink="">
      <xdr:nvSpPr>
        <xdr:cNvPr id="39" name="二等辺三角形 38">
          <a:extLst>
            <a:ext uri="{FF2B5EF4-FFF2-40B4-BE49-F238E27FC236}">
              <a16:creationId xmlns:a16="http://schemas.microsoft.com/office/drawing/2014/main" id="{01CB97F9-5D18-4334-8ABA-C78E33FFC0AE}"/>
            </a:ext>
          </a:extLst>
        </xdr:cNvPr>
        <xdr:cNvSpPr/>
      </xdr:nvSpPr>
      <xdr:spPr>
        <a:xfrm>
          <a:off x="15049500" y="46482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48</xdr:col>
      <xdr:colOff>0</xdr:colOff>
      <xdr:row>16</xdr:row>
      <xdr:rowOff>9525</xdr:rowOff>
    </xdr:from>
    <xdr:to>
      <xdr:col>48</xdr:col>
      <xdr:colOff>304800</xdr:colOff>
      <xdr:row>16</xdr:row>
      <xdr:rowOff>266700</xdr:rowOff>
    </xdr:to>
    <xdr:sp macro="" textlink="">
      <xdr:nvSpPr>
        <xdr:cNvPr id="40" name="二等辺三角形 39">
          <a:extLst>
            <a:ext uri="{FF2B5EF4-FFF2-40B4-BE49-F238E27FC236}">
              <a16:creationId xmlns:a16="http://schemas.microsoft.com/office/drawing/2014/main" id="{4773858E-4A66-4F9E-A4A6-2E2B648EFD56}"/>
            </a:ext>
          </a:extLst>
        </xdr:cNvPr>
        <xdr:cNvSpPr/>
      </xdr:nvSpPr>
      <xdr:spPr>
        <a:xfrm>
          <a:off x="15382875" y="4654550"/>
          <a:ext cx="304800"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0</xdr:colOff>
      <xdr:row>16</xdr:row>
      <xdr:rowOff>0</xdr:rowOff>
    </xdr:from>
    <xdr:to>
      <xdr:col>49</xdr:col>
      <xdr:colOff>304800</xdr:colOff>
      <xdr:row>16</xdr:row>
      <xdr:rowOff>257175</xdr:rowOff>
    </xdr:to>
    <xdr:sp macro="" textlink="">
      <xdr:nvSpPr>
        <xdr:cNvPr id="41" name="二等辺三角形 40">
          <a:extLst>
            <a:ext uri="{FF2B5EF4-FFF2-40B4-BE49-F238E27FC236}">
              <a16:creationId xmlns:a16="http://schemas.microsoft.com/office/drawing/2014/main" id="{BE1CFF58-F475-46AE-ACA0-4D5C469DADEC}"/>
            </a:ext>
          </a:extLst>
        </xdr:cNvPr>
        <xdr:cNvSpPr/>
      </xdr:nvSpPr>
      <xdr:spPr>
        <a:xfrm>
          <a:off x="15716250" y="46482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0</xdr:colOff>
      <xdr:row>16</xdr:row>
      <xdr:rowOff>9525</xdr:rowOff>
    </xdr:from>
    <xdr:to>
      <xdr:col>50</xdr:col>
      <xdr:colOff>304800</xdr:colOff>
      <xdr:row>16</xdr:row>
      <xdr:rowOff>266700</xdr:rowOff>
    </xdr:to>
    <xdr:sp macro="" textlink="">
      <xdr:nvSpPr>
        <xdr:cNvPr id="42" name="二等辺三角形 41">
          <a:extLst>
            <a:ext uri="{FF2B5EF4-FFF2-40B4-BE49-F238E27FC236}">
              <a16:creationId xmlns:a16="http://schemas.microsoft.com/office/drawing/2014/main" id="{3A231CF9-2212-4A1C-80C1-5ADE6C1B9A47}"/>
            </a:ext>
          </a:extLst>
        </xdr:cNvPr>
        <xdr:cNvSpPr/>
      </xdr:nvSpPr>
      <xdr:spPr>
        <a:xfrm>
          <a:off x="16049625" y="4654550"/>
          <a:ext cx="304800"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0</xdr:colOff>
      <xdr:row>16</xdr:row>
      <xdr:rowOff>0</xdr:rowOff>
    </xdr:from>
    <xdr:to>
      <xdr:col>39</xdr:col>
      <xdr:colOff>247650</xdr:colOff>
      <xdr:row>16</xdr:row>
      <xdr:rowOff>247650</xdr:rowOff>
    </xdr:to>
    <xdr:sp macro="" textlink="">
      <xdr:nvSpPr>
        <xdr:cNvPr id="43" name="楕円 42">
          <a:extLst>
            <a:ext uri="{FF2B5EF4-FFF2-40B4-BE49-F238E27FC236}">
              <a16:creationId xmlns:a16="http://schemas.microsoft.com/office/drawing/2014/main" id="{943391EC-B8EA-4784-B021-DB5B70C16EBA}"/>
            </a:ext>
          </a:extLst>
        </xdr:cNvPr>
        <xdr:cNvSpPr/>
      </xdr:nvSpPr>
      <xdr:spPr>
        <a:xfrm>
          <a:off x="12382500" y="46482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0</xdr:colOff>
      <xdr:row>16</xdr:row>
      <xdr:rowOff>0</xdr:rowOff>
    </xdr:from>
    <xdr:to>
      <xdr:col>46</xdr:col>
      <xdr:colOff>247650</xdr:colOff>
      <xdr:row>16</xdr:row>
      <xdr:rowOff>247650</xdr:rowOff>
    </xdr:to>
    <xdr:sp macro="" textlink="">
      <xdr:nvSpPr>
        <xdr:cNvPr id="44" name="楕円 43">
          <a:extLst>
            <a:ext uri="{FF2B5EF4-FFF2-40B4-BE49-F238E27FC236}">
              <a16:creationId xmlns:a16="http://schemas.microsoft.com/office/drawing/2014/main" id="{F499AE2F-7454-498E-A43D-AA25B6F9971D}"/>
            </a:ext>
          </a:extLst>
        </xdr:cNvPr>
        <xdr:cNvSpPr/>
      </xdr:nvSpPr>
      <xdr:spPr>
        <a:xfrm>
          <a:off x="14716125" y="46482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32</xdr:col>
      <xdr:colOff>28575</xdr:colOff>
      <xdr:row>17</xdr:row>
      <xdr:rowOff>57150</xdr:rowOff>
    </xdr:from>
    <xdr:to>
      <xdr:col>32</xdr:col>
      <xdr:colOff>276225</xdr:colOff>
      <xdr:row>17</xdr:row>
      <xdr:rowOff>304800</xdr:rowOff>
    </xdr:to>
    <xdr:sp macro="" textlink="">
      <xdr:nvSpPr>
        <xdr:cNvPr id="45" name="楕円 44">
          <a:extLst>
            <a:ext uri="{FF2B5EF4-FFF2-40B4-BE49-F238E27FC236}">
              <a16:creationId xmlns:a16="http://schemas.microsoft.com/office/drawing/2014/main" id="{3EE48DE0-EECE-4862-9F95-A80FDDB2F5A8}"/>
            </a:ext>
          </a:extLst>
        </xdr:cNvPr>
        <xdr:cNvSpPr/>
      </xdr:nvSpPr>
      <xdr:spPr>
        <a:xfrm>
          <a:off x="10074275" y="50292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19050</xdr:colOff>
      <xdr:row>17</xdr:row>
      <xdr:rowOff>47625</xdr:rowOff>
    </xdr:from>
    <xdr:to>
      <xdr:col>39</xdr:col>
      <xdr:colOff>266700</xdr:colOff>
      <xdr:row>17</xdr:row>
      <xdr:rowOff>295275</xdr:rowOff>
    </xdr:to>
    <xdr:sp macro="" textlink="">
      <xdr:nvSpPr>
        <xdr:cNvPr id="46" name="楕円 45">
          <a:extLst>
            <a:ext uri="{FF2B5EF4-FFF2-40B4-BE49-F238E27FC236}">
              <a16:creationId xmlns:a16="http://schemas.microsoft.com/office/drawing/2014/main" id="{A278BA7D-F424-431A-9D2D-C6159A9B266E}"/>
            </a:ext>
          </a:extLst>
        </xdr:cNvPr>
        <xdr:cNvSpPr/>
      </xdr:nvSpPr>
      <xdr:spPr>
        <a:xfrm>
          <a:off x="12401550" y="5016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28575</xdr:colOff>
      <xdr:row>17</xdr:row>
      <xdr:rowOff>47625</xdr:rowOff>
    </xdr:from>
    <xdr:to>
      <xdr:col>46</xdr:col>
      <xdr:colOff>276225</xdr:colOff>
      <xdr:row>17</xdr:row>
      <xdr:rowOff>295275</xdr:rowOff>
    </xdr:to>
    <xdr:sp macro="" textlink="">
      <xdr:nvSpPr>
        <xdr:cNvPr id="47" name="楕円 46">
          <a:extLst>
            <a:ext uri="{FF2B5EF4-FFF2-40B4-BE49-F238E27FC236}">
              <a16:creationId xmlns:a16="http://schemas.microsoft.com/office/drawing/2014/main" id="{B0723137-BB82-47B5-B715-DDB302E2B737}"/>
            </a:ext>
          </a:extLst>
        </xdr:cNvPr>
        <xdr:cNvSpPr/>
      </xdr:nvSpPr>
      <xdr:spPr>
        <a:xfrm>
          <a:off x="14741525" y="5016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38100</xdr:colOff>
      <xdr:row>17</xdr:row>
      <xdr:rowOff>47625</xdr:rowOff>
    </xdr:from>
    <xdr:to>
      <xdr:col>26</xdr:col>
      <xdr:colOff>285750</xdr:colOff>
      <xdr:row>17</xdr:row>
      <xdr:rowOff>295275</xdr:rowOff>
    </xdr:to>
    <xdr:sp macro="" textlink="">
      <xdr:nvSpPr>
        <xdr:cNvPr id="48" name="楕円 47">
          <a:extLst>
            <a:ext uri="{FF2B5EF4-FFF2-40B4-BE49-F238E27FC236}">
              <a16:creationId xmlns:a16="http://schemas.microsoft.com/office/drawing/2014/main" id="{744FA430-1970-42F1-BEB6-A10A11B4AFBA}"/>
            </a:ext>
          </a:extLst>
        </xdr:cNvPr>
        <xdr:cNvSpPr/>
      </xdr:nvSpPr>
      <xdr:spPr>
        <a:xfrm>
          <a:off x="8086725" y="5016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28575</xdr:colOff>
      <xdr:row>17</xdr:row>
      <xdr:rowOff>47625</xdr:rowOff>
    </xdr:from>
    <xdr:to>
      <xdr:col>28</xdr:col>
      <xdr:colOff>276225</xdr:colOff>
      <xdr:row>17</xdr:row>
      <xdr:rowOff>295275</xdr:rowOff>
    </xdr:to>
    <xdr:sp macro="" textlink="">
      <xdr:nvSpPr>
        <xdr:cNvPr id="49" name="楕円 48">
          <a:extLst>
            <a:ext uri="{FF2B5EF4-FFF2-40B4-BE49-F238E27FC236}">
              <a16:creationId xmlns:a16="http://schemas.microsoft.com/office/drawing/2014/main" id="{91C1D068-95A4-4D93-90D9-258C8E4CB544}"/>
            </a:ext>
          </a:extLst>
        </xdr:cNvPr>
        <xdr:cNvSpPr/>
      </xdr:nvSpPr>
      <xdr:spPr>
        <a:xfrm>
          <a:off x="8740775" y="5016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19050</xdr:colOff>
      <xdr:row>17</xdr:row>
      <xdr:rowOff>38100</xdr:rowOff>
    </xdr:from>
    <xdr:to>
      <xdr:col>30</xdr:col>
      <xdr:colOff>266700</xdr:colOff>
      <xdr:row>17</xdr:row>
      <xdr:rowOff>285750</xdr:rowOff>
    </xdr:to>
    <xdr:sp macro="" textlink="">
      <xdr:nvSpPr>
        <xdr:cNvPr id="50" name="楕円 49">
          <a:extLst>
            <a:ext uri="{FF2B5EF4-FFF2-40B4-BE49-F238E27FC236}">
              <a16:creationId xmlns:a16="http://schemas.microsoft.com/office/drawing/2014/main" id="{2129840D-3560-42CB-AB8D-B4CE510A8B69}"/>
            </a:ext>
          </a:extLst>
        </xdr:cNvPr>
        <xdr:cNvSpPr/>
      </xdr:nvSpPr>
      <xdr:spPr>
        <a:xfrm>
          <a:off x="9401175" y="50101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28575</xdr:colOff>
      <xdr:row>17</xdr:row>
      <xdr:rowOff>38100</xdr:rowOff>
    </xdr:from>
    <xdr:to>
      <xdr:col>33</xdr:col>
      <xdr:colOff>276225</xdr:colOff>
      <xdr:row>17</xdr:row>
      <xdr:rowOff>285750</xdr:rowOff>
    </xdr:to>
    <xdr:sp macro="" textlink="">
      <xdr:nvSpPr>
        <xdr:cNvPr id="51" name="楕円 50">
          <a:extLst>
            <a:ext uri="{FF2B5EF4-FFF2-40B4-BE49-F238E27FC236}">
              <a16:creationId xmlns:a16="http://schemas.microsoft.com/office/drawing/2014/main" id="{29D1A863-039D-4137-8AD3-FD449CB19F0B}"/>
            </a:ext>
          </a:extLst>
        </xdr:cNvPr>
        <xdr:cNvSpPr/>
      </xdr:nvSpPr>
      <xdr:spPr>
        <a:xfrm>
          <a:off x="10407650" y="50101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9525</xdr:colOff>
      <xdr:row>17</xdr:row>
      <xdr:rowOff>38100</xdr:rowOff>
    </xdr:from>
    <xdr:to>
      <xdr:col>35</xdr:col>
      <xdr:colOff>257175</xdr:colOff>
      <xdr:row>17</xdr:row>
      <xdr:rowOff>285750</xdr:rowOff>
    </xdr:to>
    <xdr:sp macro="" textlink="">
      <xdr:nvSpPr>
        <xdr:cNvPr id="52" name="楕円 51">
          <a:extLst>
            <a:ext uri="{FF2B5EF4-FFF2-40B4-BE49-F238E27FC236}">
              <a16:creationId xmlns:a16="http://schemas.microsoft.com/office/drawing/2014/main" id="{A29845C0-FE7D-4529-B674-3EE3A92E8928}"/>
            </a:ext>
          </a:extLst>
        </xdr:cNvPr>
        <xdr:cNvSpPr/>
      </xdr:nvSpPr>
      <xdr:spPr>
        <a:xfrm>
          <a:off x="11055350" y="50101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40</xdr:col>
      <xdr:colOff>47625</xdr:colOff>
      <xdr:row>17</xdr:row>
      <xdr:rowOff>47625</xdr:rowOff>
    </xdr:from>
    <xdr:to>
      <xdr:col>40</xdr:col>
      <xdr:colOff>295275</xdr:colOff>
      <xdr:row>17</xdr:row>
      <xdr:rowOff>295275</xdr:rowOff>
    </xdr:to>
    <xdr:sp macro="" textlink="">
      <xdr:nvSpPr>
        <xdr:cNvPr id="53" name="楕円 52">
          <a:extLst>
            <a:ext uri="{FF2B5EF4-FFF2-40B4-BE49-F238E27FC236}">
              <a16:creationId xmlns:a16="http://schemas.microsoft.com/office/drawing/2014/main" id="{7B1B48AF-E557-4A8F-9B6D-595D4265025A}"/>
            </a:ext>
          </a:extLst>
        </xdr:cNvPr>
        <xdr:cNvSpPr/>
      </xdr:nvSpPr>
      <xdr:spPr>
        <a:xfrm>
          <a:off x="12760325" y="5016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9525</xdr:colOff>
      <xdr:row>17</xdr:row>
      <xdr:rowOff>57150</xdr:rowOff>
    </xdr:from>
    <xdr:to>
      <xdr:col>42</xdr:col>
      <xdr:colOff>257175</xdr:colOff>
      <xdr:row>17</xdr:row>
      <xdr:rowOff>304800</xdr:rowOff>
    </xdr:to>
    <xdr:sp macro="" textlink="">
      <xdr:nvSpPr>
        <xdr:cNvPr id="54" name="楕円 53">
          <a:extLst>
            <a:ext uri="{FF2B5EF4-FFF2-40B4-BE49-F238E27FC236}">
              <a16:creationId xmlns:a16="http://schemas.microsoft.com/office/drawing/2014/main" id="{819137B4-7826-4864-8A2D-F93B0E618762}"/>
            </a:ext>
          </a:extLst>
        </xdr:cNvPr>
        <xdr:cNvSpPr/>
      </xdr:nvSpPr>
      <xdr:spPr>
        <a:xfrm>
          <a:off x="13388975" y="50292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47</xdr:col>
      <xdr:colOff>47625</xdr:colOff>
      <xdr:row>17</xdr:row>
      <xdr:rowOff>47625</xdr:rowOff>
    </xdr:from>
    <xdr:to>
      <xdr:col>47</xdr:col>
      <xdr:colOff>295275</xdr:colOff>
      <xdr:row>17</xdr:row>
      <xdr:rowOff>295275</xdr:rowOff>
    </xdr:to>
    <xdr:sp macro="" textlink="">
      <xdr:nvSpPr>
        <xdr:cNvPr id="55" name="楕円 54">
          <a:extLst>
            <a:ext uri="{FF2B5EF4-FFF2-40B4-BE49-F238E27FC236}">
              <a16:creationId xmlns:a16="http://schemas.microsoft.com/office/drawing/2014/main" id="{111E7886-82D8-431A-B549-0E13154F8764}"/>
            </a:ext>
          </a:extLst>
        </xdr:cNvPr>
        <xdr:cNvSpPr/>
      </xdr:nvSpPr>
      <xdr:spPr>
        <a:xfrm>
          <a:off x="15093950" y="5016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19050</xdr:colOff>
      <xdr:row>17</xdr:row>
      <xdr:rowOff>38100</xdr:rowOff>
    </xdr:from>
    <xdr:to>
      <xdr:col>49</xdr:col>
      <xdr:colOff>266700</xdr:colOff>
      <xdr:row>17</xdr:row>
      <xdr:rowOff>285750</xdr:rowOff>
    </xdr:to>
    <xdr:sp macro="" textlink="">
      <xdr:nvSpPr>
        <xdr:cNvPr id="56" name="楕円 55">
          <a:extLst>
            <a:ext uri="{FF2B5EF4-FFF2-40B4-BE49-F238E27FC236}">
              <a16:creationId xmlns:a16="http://schemas.microsoft.com/office/drawing/2014/main" id="{B69C471E-5AF1-4046-B7EF-3641F5CB3453}"/>
            </a:ext>
          </a:extLst>
        </xdr:cNvPr>
        <xdr:cNvSpPr/>
      </xdr:nvSpPr>
      <xdr:spPr>
        <a:xfrm>
          <a:off x="15735300" y="50101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38100</xdr:colOff>
      <xdr:row>17</xdr:row>
      <xdr:rowOff>19050</xdr:rowOff>
    </xdr:from>
    <xdr:to>
      <xdr:col>51</xdr:col>
      <xdr:colOff>285750</xdr:colOff>
      <xdr:row>17</xdr:row>
      <xdr:rowOff>266700</xdr:rowOff>
    </xdr:to>
    <xdr:sp macro="" textlink="">
      <xdr:nvSpPr>
        <xdr:cNvPr id="57" name="楕円 56">
          <a:extLst>
            <a:ext uri="{FF2B5EF4-FFF2-40B4-BE49-F238E27FC236}">
              <a16:creationId xmlns:a16="http://schemas.microsoft.com/office/drawing/2014/main" id="{3A173E76-EC2A-4377-89D0-EDEAD631BA2E}"/>
            </a:ext>
          </a:extLst>
        </xdr:cNvPr>
        <xdr:cNvSpPr/>
      </xdr:nvSpPr>
      <xdr:spPr>
        <a:xfrm>
          <a:off x="16421100" y="49911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19050</xdr:colOff>
      <xdr:row>17</xdr:row>
      <xdr:rowOff>47625</xdr:rowOff>
    </xdr:from>
    <xdr:to>
      <xdr:col>44</xdr:col>
      <xdr:colOff>266700</xdr:colOff>
      <xdr:row>17</xdr:row>
      <xdr:rowOff>295275</xdr:rowOff>
    </xdr:to>
    <xdr:sp macro="" textlink="">
      <xdr:nvSpPr>
        <xdr:cNvPr id="58" name="楕円 57">
          <a:extLst>
            <a:ext uri="{FF2B5EF4-FFF2-40B4-BE49-F238E27FC236}">
              <a16:creationId xmlns:a16="http://schemas.microsoft.com/office/drawing/2014/main" id="{780F9748-AE6F-4C19-BBC4-DDE8FDC4B5EC}"/>
            </a:ext>
          </a:extLst>
        </xdr:cNvPr>
        <xdr:cNvSpPr/>
      </xdr:nvSpPr>
      <xdr:spPr>
        <a:xfrm>
          <a:off x="14068425" y="50165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19050</xdr:colOff>
      <xdr:row>18</xdr:row>
      <xdr:rowOff>28575</xdr:rowOff>
    </xdr:from>
    <xdr:to>
      <xdr:col>27</xdr:col>
      <xdr:colOff>266700</xdr:colOff>
      <xdr:row>18</xdr:row>
      <xdr:rowOff>276225</xdr:rowOff>
    </xdr:to>
    <xdr:sp macro="" textlink="">
      <xdr:nvSpPr>
        <xdr:cNvPr id="59" name="楕円 58">
          <a:extLst>
            <a:ext uri="{FF2B5EF4-FFF2-40B4-BE49-F238E27FC236}">
              <a16:creationId xmlns:a16="http://schemas.microsoft.com/office/drawing/2014/main" id="{0A39E649-5CE5-4863-A9BB-90BDB0FE12FC}"/>
            </a:ext>
          </a:extLst>
        </xdr:cNvPr>
        <xdr:cNvSpPr/>
      </xdr:nvSpPr>
      <xdr:spPr>
        <a:xfrm>
          <a:off x="8401050" y="53213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19050</xdr:colOff>
      <xdr:row>18</xdr:row>
      <xdr:rowOff>28575</xdr:rowOff>
    </xdr:from>
    <xdr:to>
      <xdr:col>29</xdr:col>
      <xdr:colOff>266700</xdr:colOff>
      <xdr:row>18</xdr:row>
      <xdr:rowOff>276225</xdr:rowOff>
    </xdr:to>
    <xdr:sp macro="" textlink="">
      <xdr:nvSpPr>
        <xdr:cNvPr id="60" name="楕円 59">
          <a:extLst>
            <a:ext uri="{FF2B5EF4-FFF2-40B4-BE49-F238E27FC236}">
              <a16:creationId xmlns:a16="http://schemas.microsoft.com/office/drawing/2014/main" id="{46E66C16-57F3-45A3-90CD-BF165D51A4FF}"/>
            </a:ext>
          </a:extLst>
        </xdr:cNvPr>
        <xdr:cNvSpPr/>
      </xdr:nvSpPr>
      <xdr:spPr>
        <a:xfrm>
          <a:off x="9067800" y="53213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19050</xdr:colOff>
      <xdr:row>18</xdr:row>
      <xdr:rowOff>28575</xdr:rowOff>
    </xdr:from>
    <xdr:to>
      <xdr:col>34</xdr:col>
      <xdr:colOff>266700</xdr:colOff>
      <xdr:row>18</xdr:row>
      <xdr:rowOff>276225</xdr:rowOff>
    </xdr:to>
    <xdr:sp macro="" textlink="">
      <xdr:nvSpPr>
        <xdr:cNvPr id="61" name="楕円 60">
          <a:extLst>
            <a:ext uri="{FF2B5EF4-FFF2-40B4-BE49-F238E27FC236}">
              <a16:creationId xmlns:a16="http://schemas.microsoft.com/office/drawing/2014/main" id="{D2420176-10EE-4AA4-BB5B-8916D0E9D951}"/>
            </a:ext>
          </a:extLst>
        </xdr:cNvPr>
        <xdr:cNvSpPr/>
      </xdr:nvSpPr>
      <xdr:spPr>
        <a:xfrm>
          <a:off x="10734675" y="53213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19050</xdr:colOff>
      <xdr:row>18</xdr:row>
      <xdr:rowOff>28575</xdr:rowOff>
    </xdr:from>
    <xdr:to>
      <xdr:col>36</xdr:col>
      <xdr:colOff>266700</xdr:colOff>
      <xdr:row>18</xdr:row>
      <xdr:rowOff>276225</xdr:rowOff>
    </xdr:to>
    <xdr:sp macro="" textlink="">
      <xdr:nvSpPr>
        <xdr:cNvPr id="62" name="楕円 61">
          <a:extLst>
            <a:ext uri="{FF2B5EF4-FFF2-40B4-BE49-F238E27FC236}">
              <a16:creationId xmlns:a16="http://schemas.microsoft.com/office/drawing/2014/main" id="{D656ED88-22CC-4D07-928E-01C092D024BC}"/>
            </a:ext>
          </a:extLst>
        </xdr:cNvPr>
        <xdr:cNvSpPr/>
      </xdr:nvSpPr>
      <xdr:spPr>
        <a:xfrm>
          <a:off x="11401425" y="53213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19050</xdr:colOff>
      <xdr:row>18</xdr:row>
      <xdr:rowOff>28575</xdr:rowOff>
    </xdr:from>
    <xdr:to>
      <xdr:col>41</xdr:col>
      <xdr:colOff>266700</xdr:colOff>
      <xdr:row>18</xdr:row>
      <xdr:rowOff>276225</xdr:rowOff>
    </xdr:to>
    <xdr:sp macro="" textlink="">
      <xdr:nvSpPr>
        <xdr:cNvPr id="63" name="楕円 62">
          <a:extLst>
            <a:ext uri="{FF2B5EF4-FFF2-40B4-BE49-F238E27FC236}">
              <a16:creationId xmlns:a16="http://schemas.microsoft.com/office/drawing/2014/main" id="{D3EF9DFF-3FC6-4E8E-85CF-2ED8733CA77F}"/>
            </a:ext>
          </a:extLst>
        </xdr:cNvPr>
        <xdr:cNvSpPr/>
      </xdr:nvSpPr>
      <xdr:spPr>
        <a:xfrm>
          <a:off x="13068300" y="53213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43</xdr:col>
      <xdr:colOff>19050</xdr:colOff>
      <xdr:row>18</xdr:row>
      <xdr:rowOff>28575</xdr:rowOff>
    </xdr:from>
    <xdr:to>
      <xdr:col>43</xdr:col>
      <xdr:colOff>266700</xdr:colOff>
      <xdr:row>18</xdr:row>
      <xdr:rowOff>276225</xdr:rowOff>
    </xdr:to>
    <xdr:sp macro="" textlink="">
      <xdr:nvSpPr>
        <xdr:cNvPr id="64" name="楕円 63">
          <a:extLst>
            <a:ext uri="{FF2B5EF4-FFF2-40B4-BE49-F238E27FC236}">
              <a16:creationId xmlns:a16="http://schemas.microsoft.com/office/drawing/2014/main" id="{1D46BD1F-F2E1-483E-A0CA-B5D080C2B493}"/>
            </a:ext>
          </a:extLst>
        </xdr:cNvPr>
        <xdr:cNvSpPr/>
      </xdr:nvSpPr>
      <xdr:spPr>
        <a:xfrm>
          <a:off x="13735050" y="53213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19050</xdr:colOff>
      <xdr:row>18</xdr:row>
      <xdr:rowOff>28575</xdr:rowOff>
    </xdr:from>
    <xdr:to>
      <xdr:col>50</xdr:col>
      <xdr:colOff>266700</xdr:colOff>
      <xdr:row>18</xdr:row>
      <xdr:rowOff>276225</xdr:rowOff>
    </xdr:to>
    <xdr:sp macro="" textlink="">
      <xdr:nvSpPr>
        <xdr:cNvPr id="65" name="楕円 64">
          <a:extLst>
            <a:ext uri="{FF2B5EF4-FFF2-40B4-BE49-F238E27FC236}">
              <a16:creationId xmlns:a16="http://schemas.microsoft.com/office/drawing/2014/main" id="{A6A73E51-06A0-4478-BD65-0A5E621BFE01}"/>
            </a:ext>
          </a:extLst>
        </xdr:cNvPr>
        <xdr:cNvSpPr/>
      </xdr:nvSpPr>
      <xdr:spPr>
        <a:xfrm>
          <a:off x="16068675" y="53213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48</xdr:col>
      <xdr:colOff>19050</xdr:colOff>
      <xdr:row>18</xdr:row>
      <xdr:rowOff>28575</xdr:rowOff>
    </xdr:from>
    <xdr:to>
      <xdr:col>48</xdr:col>
      <xdr:colOff>266700</xdr:colOff>
      <xdr:row>18</xdr:row>
      <xdr:rowOff>276225</xdr:rowOff>
    </xdr:to>
    <xdr:sp macro="" textlink="">
      <xdr:nvSpPr>
        <xdr:cNvPr id="66" name="楕円 65">
          <a:extLst>
            <a:ext uri="{FF2B5EF4-FFF2-40B4-BE49-F238E27FC236}">
              <a16:creationId xmlns:a16="http://schemas.microsoft.com/office/drawing/2014/main" id="{4251B5AD-9C60-4841-81BE-3533C79DFCCE}"/>
            </a:ext>
          </a:extLst>
        </xdr:cNvPr>
        <xdr:cNvSpPr/>
      </xdr:nvSpPr>
      <xdr:spPr>
        <a:xfrm>
          <a:off x="15401925" y="53213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33</xdr:col>
      <xdr:colOff>0</xdr:colOff>
      <xdr:row>18</xdr:row>
      <xdr:rowOff>28575</xdr:rowOff>
    </xdr:from>
    <xdr:to>
      <xdr:col>33</xdr:col>
      <xdr:colOff>304800</xdr:colOff>
      <xdr:row>18</xdr:row>
      <xdr:rowOff>285750</xdr:rowOff>
    </xdr:to>
    <xdr:sp macro="" textlink="">
      <xdr:nvSpPr>
        <xdr:cNvPr id="67" name="二等辺三角形 66">
          <a:extLst>
            <a:ext uri="{FF2B5EF4-FFF2-40B4-BE49-F238E27FC236}">
              <a16:creationId xmlns:a16="http://schemas.microsoft.com/office/drawing/2014/main" id="{DAD73B90-FF35-4A17-BC84-BC9E62A2D32F}"/>
            </a:ext>
          </a:extLst>
        </xdr:cNvPr>
        <xdr:cNvSpPr/>
      </xdr:nvSpPr>
      <xdr:spPr>
        <a:xfrm>
          <a:off x="10382250" y="5321300"/>
          <a:ext cx="304800" cy="26035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0</xdr:colOff>
      <xdr:row>18</xdr:row>
      <xdr:rowOff>0</xdr:rowOff>
    </xdr:from>
    <xdr:to>
      <xdr:col>26</xdr:col>
      <xdr:colOff>304800</xdr:colOff>
      <xdr:row>18</xdr:row>
      <xdr:rowOff>257175</xdr:rowOff>
    </xdr:to>
    <xdr:sp macro="" textlink="">
      <xdr:nvSpPr>
        <xdr:cNvPr id="68" name="二等辺三角形 67">
          <a:extLst>
            <a:ext uri="{FF2B5EF4-FFF2-40B4-BE49-F238E27FC236}">
              <a16:creationId xmlns:a16="http://schemas.microsoft.com/office/drawing/2014/main" id="{4277A1F3-A5D8-4761-99F5-862EDA8D341F}"/>
            </a:ext>
          </a:extLst>
        </xdr:cNvPr>
        <xdr:cNvSpPr/>
      </xdr:nvSpPr>
      <xdr:spPr>
        <a:xfrm>
          <a:off x="8048625" y="52959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40</xdr:col>
      <xdr:colOff>0</xdr:colOff>
      <xdr:row>18</xdr:row>
      <xdr:rowOff>0</xdr:rowOff>
    </xdr:from>
    <xdr:to>
      <xdr:col>40</xdr:col>
      <xdr:colOff>304800</xdr:colOff>
      <xdr:row>18</xdr:row>
      <xdr:rowOff>257175</xdr:rowOff>
    </xdr:to>
    <xdr:sp macro="" textlink="">
      <xdr:nvSpPr>
        <xdr:cNvPr id="69" name="二等辺三角形 68">
          <a:extLst>
            <a:ext uri="{FF2B5EF4-FFF2-40B4-BE49-F238E27FC236}">
              <a16:creationId xmlns:a16="http://schemas.microsoft.com/office/drawing/2014/main" id="{3F006827-9975-4C05-9BF9-BBFA6962E348}"/>
            </a:ext>
          </a:extLst>
        </xdr:cNvPr>
        <xdr:cNvSpPr/>
      </xdr:nvSpPr>
      <xdr:spPr>
        <a:xfrm>
          <a:off x="12715875" y="52959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47</xdr:col>
      <xdr:colOff>0</xdr:colOff>
      <xdr:row>18</xdr:row>
      <xdr:rowOff>0</xdr:rowOff>
    </xdr:from>
    <xdr:to>
      <xdr:col>47</xdr:col>
      <xdr:colOff>304800</xdr:colOff>
      <xdr:row>18</xdr:row>
      <xdr:rowOff>257175</xdr:rowOff>
    </xdr:to>
    <xdr:sp macro="" textlink="">
      <xdr:nvSpPr>
        <xdr:cNvPr id="70" name="二等辺三角形 69">
          <a:extLst>
            <a:ext uri="{FF2B5EF4-FFF2-40B4-BE49-F238E27FC236}">
              <a16:creationId xmlns:a16="http://schemas.microsoft.com/office/drawing/2014/main" id="{4F1F272D-AC8F-4D89-BD15-78E5AAC8CEEE}"/>
            </a:ext>
          </a:extLst>
        </xdr:cNvPr>
        <xdr:cNvSpPr/>
      </xdr:nvSpPr>
      <xdr:spPr>
        <a:xfrm>
          <a:off x="15049500" y="52959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0</xdr:colOff>
      <xdr:row>18</xdr:row>
      <xdr:rowOff>0</xdr:rowOff>
    </xdr:from>
    <xdr:to>
      <xdr:col>25</xdr:col>
      <xdr:colOff>304800</xdr:colOff>
      <xdr:row>18</xdr:row>
      <xdr:rowOff>257175</xdr:rowOff>
    </xdr:to>
    <xdr:sp macro="" textlink="">
      <xdr:nvSpPr>
        <xdr:cNvPr id="71" name="二等辺三角形 70">
          <a:extLst>
            <a:ext uri="{FF2B5EF4-FFF2-40B4-BE49-F238E27FC236}">
              <a16:creationId xmlns:a16="http://schemas.microsoft.com/office/drawing/2014/main" id="{EAE1A6D8-E909-43BF-8507-854492A264C7}"/>
            </a:ext>
          </a:extLst>
        </xdr:cNvPr>
        <xdr:cNvSpPr/>
      </xdr:nvSpPr>
      <xdr:spPr>
        <a:xfrm>
          <a:off x="7715250" y="52959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0</xdr:colOff>
      <xdr:row>18</xdr:row>
      <xdr:rowOff>0</xdr:rowOff>
    </xdr:from>
    <xdr:to>
      <xdr:col>37</xdr:col>
      <xdr:colOff>304800</xdr:colOff>
      <xdr:row>18</xdr:row>
      <xdr:rowOff>257175</xdr:rowOff>
    </xdr:to>
    <xdr:sp macro="" textlink="">
      <xdr:nvSpPr>
        <xdr:cNvPr id="72" name="二等辺三角形 71">
          <a:extLst>
            <a:ext uri="{FF2B5EF4-FFF2-40B4-BE49-F238E27FC236}">
              <a16:creationId xmlns:a16="http://schemas.microsoft.com/office/drawing/2014/main" id="{E24692CF-A739-4A47-A4A7-D66080408442}"/>
            </a:ext>
          </a:extLst>
        </xdr:cNvPr>
        <xdr:cNvSpPr/>
      </xdr:nvSpPr>
      <xdr:spPr>
        <a:xfrm>
          <a:off x="11715750" y="52959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0</xdr:colOff>
      <xdr:row>18</xdr:row>
      <xdr:rowOff>0</xdr:rowOff>
    </xdr:from>
    <xdr:to>
      <xdr:col>39</xdr:col>
      <xdr:colOff>304800</xdr:colOff>
      <xdr:row>18</xdr:row>
      <xdr:rowOff>257175</xdr:rowOff>
    </xdr:to>
    <xdr:sp macro="" textlink="">
      <xdr:nvSpPr>
        <xdr:cNvPr id="73" name="二等辺三角形 72">
          <a:extLst>
            <a:ext uri="{FF2B5EF4-FFF2-40B4-BE49-F238E27FC236}">
              <a16:creationId xmlns:a16="http://schemas.microsoft.com/office/drawing/2014/main" id="{BBC05E09-DC25-446F-AFF9-76FA557C65E4}"/>
            </a:ext>
          </a:extLst>
        </xdr:cNvPr>
        <xdr:cNvSpPr/>
      </xdr:nvSpPr>
      <xdr:spPr>
        <a:xfrm>
          <a:off x="12382500" y="52959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0</xdr:colOff>
      <xdr:row>18</xdr:row>
      <xdr:rowOff>0</xdr:rowOff>
    </xdr:from>
    <xdr:to>
      <xdr:col>51</xdr:col>
      <xdr:colOff>304800</xdr:colOff>
      <xdr:row>18</xdr:row>
      <xdr:rowOff>257175</xdr:rowOff>
    </xdr:to>
    <xdr:sp macro="" textlink="">
      <xdr:nvSpPr>
        <xdr:cNvPr id="74" name="二等辺三角形 73">
          <a:extLst>
            <a:ext uri="{FF2B5EF4-FFF2-40B4-BE49-F238E27FC236}">
              <a16:creationId xmlns:a16="http://schemas.microsoft.com/office/drawing/2014/main" id="{D614AEA2-608D-48E2-AF69-E4720323A9A4}"/>
            </a:ext>
          </a:extLst>
        </xdr:cNvPr>
        <xdr:cNvSpPr/>
      </xdr:nvSpPr>
      <xdr:spPr>
        <a:xfrm>
          <a:off x="16383000" y="5295900"/>
          <a:ext cx="304800" cy="254000"/>
        </a:xfrm>
        <a:prstGeom prst="triangl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25</xdr:col>
      <xdr:colOff>19050</xdr:colOff>
      <xdr:row>19</xdr:row>
      <xdr:rowOff>0</xdr:rowOff>
    </xdr:from>
    <xdr:to>
      <xdr:col>25</xdr:col>
      <xdr:colOff>257175</xdr:colOff>
      <xdr:row>19</xdr:row>
      <xdr:rowOff>314325</xdr:rowOff>
    </xdr:to>
    <xdr:sp macro="" textlink="">
      <xdr:nvSpPr>
        <xdr:cNvPr id="75" name="ひし形 74">
          <a:extLst>
            <a:ext uri="{FF2B5EF4-FFF2-40B4-BE49-F238E27FC236}">
              <a16:creationId xmlns:a16="http://schemas.microsoft.com/office/drawing/2014/main" id="{EA829A7B-BC50-4FF5-8330-AB7E94FF2AE0}"/>
            </a:ext>
          </a:extLst>
        </xdr:cNvPr>
        <xdr:cNvSpPr/>
      </xdr:nvSpPr>
      <xdr:spPr>
        <a:xfrm>
          <a:off x="7734300"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27</xdr:col>
      <xdr:colOff>38100</xdr:colOff>
      <xdr:row>19</xdr:row>
      <xdr:rowOff>0</xdr:rowOff>
    </xdr:from>
    <xdr:to>
      <xdr:col>27</xdr:col>
      <xdr:colOff>276225</xdr:colOff>
      <xdr:row>19</xdr:row>
      <xdr:rowOff>314325</xdr:rowOff>
    </xdr:to>
    <xdr:sp macro="" textlink="">
      <xdr:nvSpPr>
        <xdr:cNvPr id="76" name="ひし形 75">
          <a:extLst>
            <a:ext uri="{FF2B5EF4-FFF2-40B4-BE49-F238E27FC236}">
              <a16:creationId xmlns:a16="http://schemas.microsoft.com/office/drawing/2014/main" id="{CD99854D-D614-4669-9144-069874C90392}"/>
            </a:ext>
          </a:extLst>
        </xdr:cNvPr>
        <xdr:cNvSpPr/>
      </xdr:nvSpPr>
      <xdr:spPr>
        <a:xfrm>
          <a:off x="8420100"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29</xdr:col>
      <xdr:colOff>38100</xdr:colOff>
      <xdr:row>19</xdr:row>
      <xdr:rowOff>0</xdr:rowOff>
    </xdr:from>
    <xdr:to>
      <xdr:col>29</xdr:col>
      <xdr:colOff>276225</xdr:colOff>
      <xdr:row>19</xdr:row>
      <xdr:rowOff>314325</xdr:rowOff>
    </xdr:to>
    <xdr:sp macro="" textlink="">
      <xdr:nvSpPr>
        <xdr:cNvPr id="77" name="ひし形 76">
          <a:extLst>
            <a:ext uri="{FF2B5EF4-FFF2-40B4-BE49-F238E27FC236}">
              <a16:creationId xmlns:a16="http://schemas.microsoft.com/office/drawing/2014/main" id="{3E31C8A2-5358-485E-9E44-A55CF0C0680C}"/>
            </a:ext>
          </a:extLst>
        </xdr:cNvPr>
        <xdr:cNvSpPr/>
      </xdr:nvSpPr>
      <xdr:spPr>
        <a:xfrm>
          <a:off x="9086850"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38100</xdr:colOff>
      <xdr:row>19</xdr:row>
      <xdr:rowOff>0</xdr:rowOff>
    </xdr:from>
    <xdr:to>
      <xdr:col>28</xdr:col>
      <xdr:colOff>276225</xdr:colOff>
      <xdr:row>19</xdr:row>
      <xdr:rowOff>314325</xdr:rowOff>
    </xdr:to>
    <xdr:sp macro="" textlink="">
      <xdr:nvSpPr>
        <xdr:cNvPr id="78" name="ひし形 77">
          <a:extLst>
            <a:ext uri="{FF2B5EF4-FFF2-40B4-BE49-F238E27FC236}">
              <a16:creationId xmlns:a16="http://schemas.microsoft.com/office/drawing/2014/main" id="{9AD1659E-AF9D-4AA8-AB97-5BB459FA1716}"/>
            </a:ext>
          </a:extLst>
        </xdr:cNvPr>
        <xdr:cNvSpPr/>
      </xdr:nvSpPr>
      <xdr:spPr>
        <a:xfrm>
          <a:off x="8753475"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30</xdr:col>
      <xdr:colOff>38100</xdr:colOff>
      <xdr:row>19</xdr:row>
      <xdr:rowOff>0</xdr:rowOff>
    </xdr:from>
    <xdr:to>
      <xdr:col>30</xdr:col>
      <xdr:colOff>276225</xdr:colOff>
      <xdr:row>19</xdr:row>
      <xdr:rowOff>314325</xdr:rowOff>
    </xdr:to>
    <xdr:sp macro="" textlink="">
      <xdr:nvSpPr>
        <xdr:cNvPr id="79" name="ひし形 78">
          <a:extLst>
            <a:ext uri="{FF2B5EF4-FFF2-40B4-BE49-F238E27FC236}">
              <a16:creationId xmlns:a16="http://schemas.microsoft.com/office/drawing/2014/main" id="{39F9FE7F-9B99-4290-8B28-DDE61C8CF3DC}"/>
            </a:ext>
          </a:extLst>
        </xdr:cNvPr>
        <xdr:cNvSpPr/>
      </xdr:nvSpPr>
      <xdr:spPr>
        <a:xfrm>
          <a:off x="9420225"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32</xdr:col>
      <xdr:colOff>38100</xdr:colOff>
      <xdr:row>19</xdr:row>
      <xdr:rowOff>0</xdr:rowOff>
    </xdr:from>
    <xdr:to>
      <xdr:col>32</xdr:col>
      <xdr:colOff>276225</xdr:colOff>
      <xdr:row>19</xdr:row>
      <xdr:rowOff>314325</xdr:rowOff>
    </xdr:to>
    <xdr:sp macro="" textlink="">
      <xdr:nvSpPr>
        <xdr:cNvPr id="80" name="ひし形 79">
          <a:extLst>
            <a:ext uri="{FF2B5EF4-FFF2-40B4-BE49-F238E27FC236}">
              <a16:creationId xmlns:a16="http://schemas.microsoft.com/office/drawing/2014/main" id="{50FE642B-6FE1-4C73-9B2A-023D2D06907A}"/>
            </a:ext>
          </a:extLst>
        </xdr:cNvPr>
        <xdr:cNvSpPr/>
      </xdr:nvSpPr>
      <xdr:spPr>
        <a:xfrm>
          <a:off x="10086975"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38100</xdr:colOff>
      <xdr:row>19</xdr:row>
      <xdr:rowOff>0</xdr:rowOff>
    </xdr:from>
    <xdr:to>
      <xdr:col>34</xdr:col>
      <xdr:colOff>276225</xdr:colOff>
      <xdr:row>19</xdr:row>
      <xdr:rowOff>314325</xdr:rowOff>
    </xdr:to>
    <xdr:sp macro="" textlink="">
      <xdr:nvSpPr>
        <xdr:cNvPr id="81" name="ひし形 80">
          <a:extLst>
            <a:ext uri="{FF2B5EF4-FFF2-40B4-BE49-F238E27FC236}">
              <a16:creationId xmlns:a16="http://schemas.microsoft.com/office/drawing/2014/main" id="{DA62EA1F-E1A2-4E98-8FB9-3B0F4AE27325}"/>
            </a:ext>
          </a:extLst>
        </xdr:cNvPr>
        <xdr:cNvSpPr/>
      </xdr:nvSpPr>
      <xdr:spPr>
        <a:xfrm>
          <a:off x="10753725"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35</xdr:col>
      <xdr:colOff>38100</xdr:colOff>
      <xdr:row>19</xdr:row>
      <xdr:rowOff>0</xdr:rowOff>
    </xdr:from>
    <xdr:to>
      <xdr:col>35</xdr:col>
      <xdr:colOff>276225</xdr:colOff>
      <xdr:row>19</xdr:row>
      <xdr:rowOff>314325</xdr:rowOff>
    </xdr:to>
    <xdr:sp macro="" textlink="">
      <xdr:nvSpPr>
        <xdr:cNvPr id="82" name="ひし形 81">
          <a:extLst>
            <a:ext uri="{FF2B5EF4-FFF2-40B4-BE49-F238E27FC236}">
              <a16:creationId xmlns:a16="http://schemas.microsoft.com/office/drawing/2014/main" id="{FD7EE69B-984E-4610-B12B-C24C983986DF}"/>
            </a:ext>
          </a:extLst>
        </xdr:cNvPr>
        <xdr:cNvSpPr/>
      </xdr:nvSpPr>
      <xdr:spPr>
        <a:xfrm>
          <a:off x="11087100"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38100</xdr:colOff>
      <xdr:row>19</xdr:row>
      <xdr:rowOff>0</xdr:rowOff>
    </xdr:from>
    <xdr:to>
      <xdr:col>36</xdr:col>
      <xdr:colOff>276225</xdr:colOff>
      <xdr:row>19</xdr:row>
      <xdr:rowOff>314325</xdr:rowOff>
    </xdr:to>
    <xdr:sp macro="" textlink="">
      <xdr:nvSpPr>
        <xdr:cNvPr id="83" name="ひし形 82">
          <a:extLst>
            <a:ext uri="{FF2B5EF4-FFF2-40B4-BE49-F238E27FC236}">
              <a16:creationId xmlns:a16="http://schemas.microsoft.com/office/drawing/2014/main" id="{43C47DF8-D3D1-44BA-B159-CA772539B0EF}"/>
            </a:ext>
          </a:extLst>
        </xdr:cNvPr>
        <xdr:cNvSpPr/>
      </xdr:nvSpPr>
      <xdr:spPr>
        <a:xfrm>
          <a:off x="11420475"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38100</xdr:colOff>
      <xdr:row>19</xdr:row>
      <xdr:rowOff>0</xdr:rowOff>
    </xdr:from>
    <xdr:to>
      <xdr:col>37</xdr:col>
      <xdr:colOff>276225</xdr:colOff>
      <xdr:row>19</xdr:row>
      <xdr:rowOff>314325</xdr:rowOff>
    </xdr:to>
    <xdr:sp macro="" textlink="">
      <xdr:nvSpPr>
        <xdr:cNvPr id="84" name="ひし形 83">
          <a:extLst>
            <a:ext uri="{FF2B5EF4-FFF2-40B4-BE49-F238E27FC236}">
              <a16:creationId xmlns:a16="http://schemas.microsoft.com/office/drawing/2014/main" id="{4C7136EA-7683-42C1-AE86-8EE9ABAA4443}"/>
            </a:ext>
          </a:extLst>
        </xdr:cNvPr>
        <xdr:cNvSpPr/>
      </xdr:nvSpPr>
      <xdr:spPr>
        <a:xfrm>
          <a:off x="11753850"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39</xdr:col>
      <xdr:colOff>38100</xdr:colOff>
      <xdr:row>19</xdr:row>
      <xdr:rowOff>0</xdr:rowOff>
    </xdr:from>
    <xdr:to>
      <xdr:col>39</xdr:col>
      <xdr:colOff>276225</xdr:colOff>
      <xdr:row>19</xdr:row>
      <xdr:rowOff>314325</xdr:rowOff>
    </xdr:to>
    <xdr:sp macro="" textlink="">
      <xdr:nvSpPr>
        <xdr:cNvPr id="85" name="ひし形 84">
          <a:extLst>
            <a:ext uri="{FF2B5EF4-FFF2-40B4-BE49-F238E27FC236}">
              <a16:creationId xmlns:a16="http://schemas.microsoft.com/office/drawing/2014/main" id="{1962D8E9-6790-4AE9-B097-8804DF512AAB}"/>
            </a:ext>
          </a:extLst>
        </xdr:cNvPr>
        <xdr:cNvSpPr/>
      </xdr:nvSpPr>
      <xdr:spPr>
        <a:xfrm>
          <a:off x="12420600"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41</xdr:col>
      <xdr:colOff>38100</xdr:colOff>
      <xdr:row>19</xdr:row>
      <xdr:rowOff>0</xdr:rowOff>
    </xdr:from>
    <xdr:to>
      <xdr:col>41</xdr:col>
      <xdr:colOff>276225</xdr:colOff>
      <xdr:row>19</xdr:row>
      <xdr:rowOff>314325</xdr:rowOff>
    </xdr:to>
    <xdr:sp macro="" textlink="">
      <xdr:nvSpPr>
        <xdr:cNvPr id="86" name="ひし形 85">
          <a:extLst>
            <a:ext uri="{FF2B5EF4-FFF2-40B4-BE49-F238E27FC236}">
              <a16:creationId xmlns:a16="http://schemas.microsoft.com/office/drawing/2014/main" id="{6511BBA3-FC5D-4E04-A830-395C713B54E9}"/>
            </a:ext>
          </a:extLst>
        </xdr:cNvPr>
        <xdr:cNvSpPr/>
      </xdr:nvSpPr>
      <xdr:spPr>
        <a:xfrm>
          <a:off x="13087350"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38100</xdr:colOff>
      <xdr:row>19</xdr:row>
      <xdr:rowOff>0</xdr:rowOff>
    </xdr:from>
    <xdr:to>
      <xdr:col>42</xdr:col>
      <xdr:colOff>276225</xdr:colOff>
      <xdr:row>19</xdr:row>
      <xdr:rowOff>314325</xdr:rowOff>
    </xdr:to>
    <xdr:sp macro="" textlink="">
      <xdr:nvSpPr>
        <xdr:cNvPr id="87" name="ひし形 86">
          <a:extLst>
            <a:ext uri="{FF2B5EF4-FFF2-40B4-BE49-F238E27FC236}">
              <a16:creationId xmlns:a16="http://schemas.microsoft.com/office/drawing/2014/main" id="{FC596895-42AE-4D37-B5CA-93613C4D6C53}"/>
            </a:ext>
          </a:extLst>
        </xdr:cNvPr>
        <xdr:cNvSpPr/>
      </xdr:nvSpPr>
      <xdr:spPr>
        <a:xfrm>
          <a:off x="13420725"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43</xdr:col>
      <xdr:colOff>38100</xdr:colOff>
      <xdr:row>19</xdr:row>
      <xdr:rowOff>0</xdr:rowOff>
    </xdr:from>
    <xdr:to>
      <xdr:col>43</xdr:col>
      <xdr:colOff>276225</xdr:colOff>
      <xdr:row>19</xdr:row>
      <xdr:rowOff>314325</xdr:rowOff>
    </xdr:to>
    <xdr:sp macro="" textlink="">
      <xdr:nvSpPr>
        <xdr:cNvPr id="88" name="ひし形 87">
          <a:extLst>
            <a:ext uri="{FF2B5EF4-FFF2-40B4-BE49-F238E27FC236}">
              <a16:creationId xmlns:a16="http://schemas.microsoft.com/office/drawing/2014/main" id="{FEB89E07-6F96-466A-B9C9-87C14AFB35F0}"/>
            </a:ext>
          </a:extLst>
        </xdr:cNvPr>
        <xdr:cNvSpPr/>
      </xdr:nvSpPr>
      <xdr:spPr>
        <a:xfrm>
          <a:off x="13754100"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38100</xdr:colOff>
      <xdr:row>19</xdr:row>
      <xdr:rowOff>0</xdr:rowOff>
    </xdr:from>
    <xdr:to>
      <xdr:col>44</xdr:col>
      <xdr:colOff>276225</xdr:colOff>
      <xdr:row>19</xdr:row>
      <xdr:rowOff>314325</xdr:rowOff>
    </xdr:to>
    <xdr:sp macro="" textlink="">
      <xdr:nvSpPr>
        <xdr:cNvPr id="89" name="ひし形 88">
          <a:extLst>
            <a:ext uri="{FF2B5EF4-FFF2-40B4-BE49-F238E27FC236}">
              <a16:creationId xmlns:a16="http://schemas.microsoft.com/office/drawing/2014/main" id="{1449DA59-512E-4F1D-9D8A-72BF0C4A25F6}"/>
            </a:ext>
          </a:extLst>
        </xdr:cNvPr>
        <xdr:cNvSpPr/>
      </xdr:nvSpPr>
      <xdr:spPr>
        <a:xfrm>
          <a:off x="14087475"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38100</xdr:colOff>
      <xdr:row>19</xdr:row>
      <xdr:rowOff>0</xdr:rowOff>
    </xdr:from>
    <xdr:to>
      <xdr:col>46</xdr:col>
      <xdr:colOff>276225</xdr:colOff>
      <xdr:row>19</xdr:row>
      <xdr:rowOff>314325</xdr:rowOff>
    </xdr:to>
    <xdr:sp macro="" textlink="">
      <xdr:nvSpPr>
        <xdr:cNvPr id="90" name="ひし形 89">
          <a:extLst>
            <a:ext uri="{FF2B5EF4-FFF2-40B4-BE49-F238E27FC236}">
              <a16:creationId xmlns:a16="http://schemas.microsoft.com/office/drawing/2014/main" id="{A8B52140-92D7-496E-9FED-86E067661727}"/>
            </a:ext>
          </a:extLst>
        </xdr:cNvPr>
        <xdr:cNvSpPr/>
      </xdr:nvSpPr>
      <xdr:spPr>
        <a:xfrm>
          <a:off x="14754225"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48</xdr:col>
      <xdr:colOff>38100</xdr:colOff>
      <xdr:row>19</xdr:row>
      <xdr:rowOff>0</xdr:rowOff>
    </xdr:from>
    <xdr:to>
      <xdr:col>48</xdr:col>
      <xdr:colOff>276225</xdr:colOff>
      <xdr:row>19</xdr:row>
      <xdr:rowOff>314325</xdr:rowOff>
    </xdr:to>
    <xdr:sp macro="" textlink="">
      <xdr:nvSpPr>
        <xdr:cNvPr id="91" name="ひし形 90">
          <a:extLst>
            <a:ext uri="{FF2B5EF4-FFF2-40B4-BE49-F238E27FC236}">
              <a16:creationId xmlns:a16="http://schemas.microsoft.com/office/drawing/2014/main" id="{895628EB-7453-48FD-99B8-11943ADA0F6B}"/>
            </a:ext>
          </a:extLst>
        </xdr:cNvPr>
        <xdr:cNvSpPr/>
      </xdr:nvSpPr>
      <xdr:spPr>
        <a:xfrm>
          <a:off x="15420975"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49</xdr:col>
      <xdr:colOff>38100</xdr:colOff>
      <xdr:row>19</xdr:row>
      <xdr:rowOff>0</xdr:rowOff>
    </xdr:from>
    <xdr:to>
      <xdr:col>49</xdr:col>
      <xdr:colOff>276225</xdr:colOff>
      <xdr:row>19</xdr:row>
      <xdr:rowOff>314325</xdr:rowOff>
    </xdr:to>
    <xdr:sp macro="" textlink="">
      <xdr:nvSpPr>
        <xdr:cNvPr id="92" name="ひし形 91">
          <a:extLst>
            <a:ext uri="{FF2B5EF4-FFF2-40B4-BE49-F238E27FC236}">
              <a16:creationId xmlns:a16="http://schemas.microsoft.com/office/drawing/2014/main" id="{82017845-B555-43D9-8201-768C1350858A}"/>
            </a:ext>
          </a:extLst>
        </xdr:cNvPr>
        <xdr:cNvSpPr/>
      </xdr:nvSpPr>
      <xdr:spPr>
        <a:xfrm>
          <a:off x="15754350"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38100</xdr:colOff>
      <xdr:row>19</xdr:row>
      <xdr:rowOff>0</xdr:rowOff>
    </xdr:from>
    <xdr:to>
      <xdr:col>50</xdr:col>
      <xdr:colOff>276225</xdr:colOff>
      <xdr:row>19</xdr:row>
      <xdr:rowOff>314325</xdr:rowOff>
    </xdr:to>
    <xdr:sp macro="" textlink="">
      <xdr:nvSpPr>
        <xdr:cNvPr id="93" name="ひし形 92">
          <a:extLst>
            <a:ext uri="{FF2B5EF4-FFF2-40B4-BE49-F238E27FC236}">
              <a16:creationId xmlns:a16="http://schemas.microsoft.com/office/drawing/2014/main" id="{952098DA-B4BB-4DD7-AB08-9768262E6CD4}"/>
            </a:ext>
          </a:extLst>
        </xdr:cNvPr>
        <xdr:cNvSpPr/>
      </xdr:nvSpPr>
      <xdr:spPr>
        <a:xfrm>
          <a:off x="16087725"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51</xdr:col>
      <xdr:colOff>38100</xdr:colOff>
      <xdr:row>19</xdr:row>
      <xdr:rowOff>0</xdr:rowOff>
    </xdr:from>
    <xdr:to>
      <xdr:col>51</xdr:col>
      <xdr:colOff>276225</xdr:colOff>
      <xdr:row>19</xdr:row>
      <xdr:rowOff>314325</xdr:rowOff>
    </xdr:to>
    <xdr:sp macro="" textlink="">
      <xdr:nvSpPr>
        <xdr:cNvPr id="94" name="ひし形 93">
          <a:extLst>
            <a:ext uri="{FF2B5EF4-FFF2-40B4-BE49-F238E27FC236}">
              <a16:creationId xmlns:a16="http://schemas.microsoft.com/office/drawing/2014/main" id="{F68012A7-5AC9-469B-9207-0FB2E216A57E}"/>
            </a:ext>
          </a:extLst>
        </xdr:cNvPr>
        <xdr:cNvSpPr/>
      </xdr:nvSpPr>
      <xdr:spPr>
        <a:xfrm>
          <a:off x="16421100" y="5619750"/>
          <a:ext cx="234950" cy="311150"/>
        </a:xfrm>
        <a:prstGeom prst="diamond">
          <a:avLst/>
        </a:prstGeom>
        <a:noFill/>
        <a:ln>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19050</xdr:colOff>
      <xdr:row>20</xdr:row>
      <xdr:rowOff>38100</xdr:rowOff>
    </xdr:from>
    <xdr:to>
      <xdr:col>26</xdr:col>
      <xdr:colOff>266700</xdr:colOff>
      <xdr:row>20</xdr:row>
      <xdr:rowOff>285750</xdr:rowOff>
    </xdr:to>
    <xdr:sp macro="" textlink="">
      <xdr:nvSpPr>
        <xdr:cNvPr id="95" name="楕円 94">
          <a:extLst>
            <a:ext uri="{FF2B5EF4-FFF2-40B4-BE49-F238E27FC236}">
              <a16:creationId xmlns:a16="http://schemas.microsoft.com/office/drawing/2014/main" id="{603BCEE8-1880-45AB-AB51-BD2BC01CB0BE}"/>
            </a:ext>
          </a:extLst>
        </xdr:cNvPr>
        <xdr:cNvSpPr/>
      </xdr:nvSpPr>
      <xdr:spPr>
        <a:xfrm>
          <a:off x="8067675" y="59817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28</xdr:col>
      <xdr:colOff>28575</xdr:colOff>
      <xdr:row>20</xdr:row>
      <xdr:rowOff>47625</xdr:rowOff>
    </xdr:from>
    <xdr:to>
      <xdr:col>28</xdr:col>
      <xdr:colOff>276225</xdr:colOff>
      <xdr:row>20</xdr:row>
      <xdr:rowOff>295275</xdr:rowOff>
    </xdr:to>
    <xdr:sp macro="" textlink="">
      <xdr:nvSpPr>
        <xdr:cNvPr id="96" name="楕円 95">
          <a:extLst>
            <a:ext uri="{FF2B5EF4-FFF2-40B4-BE49-F238E27FC236}">
              <a16:creationId xmlns:a16="http://schemas.microsoft.com/office/drawing/2014/main" id="{FD241A60-0B8C-44B8-872F-C53290D643CE}"/>
            </a:ext>
          </a:extLst>
        </xdr:cNvPr>
        <xdr:cNvSpPr/>
      </xdr:nvSpPr>
      <xdr:spPr>
        <a:xfrm>
          <a:off x="8740775" y="59880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28575</xdr:colOff>
      <xdr:row>20</xdr:row>
      <xdr:rowOff>57150</xdr:rowOff>
    </xdr:from>
    <xdr:to>
      <xdr:col>34</xdr:col>
      <xdr:colOff>276225</xdr:colOff>
      <xdr:row>20</xdr:row>
      <xdr:rowOff>304800</xdr:rowOff>
    </xdr:to>
    <xdr:sp macro="" textlink="">
      <xdr:nvSpPr>
        <xdr:cNvPr id="97" name="楕円 96">
          <a:extLst>
            <a:ext uri="{FF2B5EF4-FFF2-40B4-BE49-F238E27FC236}">
              <a16:creationId xmlns:a16="http://schemas.microsoft.com/office/drawing/2014/main" id="{304EFDDA-41C4-4EEA-ABA3-54C4AF92250F}"/>
            </a:ext>
          </a:extLst>
        </xdr:cNvPr>
        <xdr:cNvSpPr/>
      </xdr:nvSpPr>
      <xdr:spPr>
        <a:xfrm>
          <a:off x="10741025" y="60007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36</xdr:col>
      <xdr:colOff>47625</xdr:colOff>
      <xdr:row>20</xdr:row>
      <xdr:rowOff>47625</xdr:rowOff>
    </xdr:from>
    <xdr:to>
      <xdr:col>36</xdr:col>
      <xdr:colOff>295275</xdr:colOff>
      <xdr:row>20</xdr:row>
      <xdr:rowOff>295275</xdr:rowOff>
    </xdr:to>
    <xdr:sp macro="" textlink="">
      <xdr:nvSpPr>
        <xdr:cNvPr id="98" name="楕円 97">
          <a:extLst>
            <a:ext uri="{FF2B5EF4-FFF2-40B4-BE49-F238E27FC236}">
              <a16:creationId xmlns:a16="http://schemas.microsoft.com/office/drawing/2014/main" id="{A0E8743D-62AB-4EC2-9FD2-AD94544C2527}"/>
            </a:ext>
          </a:extLst>
        </xdr:cNvPr>
        <xdr:cNvSpPr/>
      </xdr:nvSpPr>
      <xdr:spPr>
        <a:xfrm>
          <a:off x="11426825" y="59880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44</xdr:col>
      <xdr:colOff>47625</xdr:colOff>
      <xdr:row>20</xdr:row>
      <xdr:rowOff>38100</xdr:rowOff>
    </xdr:from>
    <xdr:to>
      <xdr:col>44</xdr:col>
      <xdr:colOff>295275</xdr:colOff>
      <xdr:row>20</xdr:row>
      <xdr:rowOff>285750</xdr:rowOff>
    </xdr:to>
    <xdr:sp macro="" textlink="">
      <xdr:nvSpPr>
        <xdr:cNvPr id="99" name="楕円 98">
          <a:extLst>
            <a:ext uri="{FF2B5EF4-FFF2-40B4-BE49-F238E27FC236}">
              <a16:creationId xmlns:a16="http://schemas.microsoft.com/office/drawing/2014/main" id="{72C04301-28AC-47C7-932B-62F7C60A5684}"/>
            </a:ext>
          </a:extLst>
        </xdr:cNvPr>
        <xdr:cNvSpPr/>
      </xdr:nvSpPr>
      <xdr:spPr>
        <a:xfrm>
          <a:off x="14093825" y="59817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38100</xdr:colOff>
      <xdr:row>20</xdr:row>
      <xdr:rowOff>38100</xdr:rowOff>
    </xdr:from>
    <xdr:to>
      <xdr:col>42</xdr:col>
      <xdr:colOff>285750</xdr:colOff>
      <xdr:row>20</xdr:row>
      <xdr:rowOff>285750</xdr:rowOff>
    </xdr:to>
    <xdr:sp macro="" textlink="">
      <xdr:nvSpPr>
        <xdr:cNvPr id="100" name="楕円 99">
          <a:extLst>
            <a:ext uri="{FF2B5EF4-FFF2-40B4-BE49-F238E27FC236}">
              <a16:creationId xmlns:a16="http://schemas.microsoft.com/office/drawing/2014/main" id="{CBE0E16D-7F3B-46C0-A5E3-2C9D7A112DF7}"/>
            </a:ext>
          </a:extLst>
        </xdr:cNvPr>
        <xdr:cNvSpPr/>
      </xdr:nvSpPr>
      <xdr:spPr>
        <a:xfrm>
          <a:off x="13420725" y="59817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46</xdr:col>
      <xdr:colOff>28575</xdr:colOff>
      <xdr:row>20</xdr:row>
      <xdr:rowOff>47625</xdr:rowOff>
    </xdr:from>
    <xdr:to>
      <xdr:col>46</xdr:col>
      <xdr:colOff>276225</xdr:colOff>
      <xdr:row>20</xdr:row>
      <xdr:rowOff>295275</xdr:rowOff>
    </xdr:to>
    <xdr:sp macro="" textlink="">
      <xdr:nvSpPr>
        <xdr:cNvPr id="101" name="楕円 100">
          <a:extLst>
            <a:ext uri="{FF2B5EF4-FFF2-40B4-BE49-F238E27FC236}">
              <a16:creationId xmlns:a16="http://schemas.microsoft.com/office/drawing/2014/main" id="{AB206864-B909-417E-A436-D28F8D044B91}"/>
            </a:ext>
          </a:extLst>
        </xdr:cNvPr>
        <xdr:cNvSpPr/>
      </xdr:nvSpPr>
      <xdr:spPr>
        <a:xfrm>
          <a:off x="14741525" y="59880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50</xdr:col>
      <xdr:colOff>19050</xdr:colOff>
      <xdr:row>20</xdr:row>
      <xdr:rowOff>47625</xdr:rowOff>
    </xdr:from>
    <xdr:to>
      <xdr:col>50</xdr:col>
      <xdr:colOff>266700</xdr:colOff>
      <xdr:row>20</xdr:row>
      <xdr:rowOff>295275</xdr:rowOff>
    </xdr:to>
    <xdr:sp macro="" textlink="">
      <xdr:nvSpPr>
        <xdr:cNvPr id="102" name="楕円 101">
          <a:extLst>
            <a:ext uri="{FF2B5EF4-FFF2-40B4-BE49-F238E27FC236}">
              <a16:creationId xmlns:a16="http://schemas.microsoft.com/office/drawing/2014/main" id="{ED323020-2890-4763-935D-A74EF0747933}"/>
            </a:ext>
          </a:extLst>
        </xdr:cNvPr>
        <xdr:cNvSpPr/>
      </xdr:nvSpPr>
      <xdr:spPr>
        <a:xfrm>
          <a:off x="16068675" y="598805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42</xdr:col>
      <xdr:colOff>47625</xdr:colOff>
      <xdr:row>21</xdr:row>
      <xdr:rowOff>57150</xdr:rowOff>
    </xdr:from>
    <xdr:to>
      <xdr:col>42</xdr:col>
      <xdr:colOff>295275</xdr:colOff>
      <xdr:row>21</xdr:row>
      <xdr:rowOff>304800</xdr:rowOff>
    </xdr:to>
    <xdr:sp macro="" textlink="">
      <xdr:nvSpPr>
        <xdr:cNvPr id="103" name="楕円 102">
          <a:extLst>
            <a:ext uri="{FF2B5EF4-FFF2-40B4-BE49-F238E27FC236}">
              <a16:creationId xmlns:a16="http://schemas.microsoft.com/office/drawing/2014/main" id="{A32A0C7B-65C2-4A07-BCF3-3C4F34CCC7EA}"/>
            </a:ext>
          </a:extLst>
        </xdr:cNvPr>
        <xdr:cNvSpPr/>
      </xdr:nvSpPr>
      <xdr:spPr>
        <a:xfrm>
          <a:off x="13427075" y="6324600"/>
          <a:ext cx="2476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26</xdr:col>
      <xdr:colOff>30480</xdr:colOff>
      <xdr:row>21</xdr:row>
      <xdr:rowOff>0</xdr:rowOff>
    </xdr:from>
    <xdr:to>
      <xdr:col>27</xdr:col>
      <xdr:colOff>67945</xdr:colOff>
      <xdr:row>22</xdr:row>
      <xdr:rowOff>10795</xdr:rowOff>
    </xdr:to>
    <xdr:sp macro="" textlink="">
      <xdr:nvSpPr>
        <xdr:cNvPr id="66562" name="Check Box 2" hidden="1">
          <a:extLst>
            <a:ext uri="{63B3BB69-23CF-44E3-9099-C40C66FF867C}">
              <a14:compatExt xmlns:a14="http://schemas.microsoft.com/office/drawing/2010/main" spid="_x0000_s66562"/>
            </a:ext>
            <a:ext uri="{FF2B5EF4-FFF2-40B4-BE49-F238E27FC236}">
              <a16:creationId xmlns:a16="http://schemas.microsoft.com/office/drawing/2014/main" id="{00000000-0008-0000-3300-0000020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26</xdr:col>
      <xdr:colOff>30480</xdr:colOff>
      <xdr:row>22</xdr:row>
      <xdr:rowOff>0</xdr:rowOff>
    </xdr:from>
    <xdr:to>
      <xdr:col>27</xdr:col>
      <xdr:colOff>67945</xdr:colOff>
      <xdr:row>23</xdr:row>
      <xdr:rowOff>10795</xdr:rowOff>
    </xdr:to>
    <xdr:sp macro="" textlink="">
      <xdr:nvSpPr>
        <xdr:cNvPr id="66563" name="Check Box 3" hidden="1">
          <a:extLst>
            <a:ext uri="{63B3BB69-23CF-44E3-9099-C40C66FF867C}">
              <a14:compatExt xmlns:a14="http://schemas.microsoft.com/office/drawing/2010/main" spid="_x0000_s66563"/>
            </a:ext>
            <a:ext uri="{FF2B5EF4-FFF2-40B4-BE49-F238E27FC236}">
              <a16:creationId xmlns:a16="http://schemas.microsoft.com/office/drawing/2014/main" id="{00000000-0008-0000-3300-0000030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26</xdr:col>
      <xdr:colOff>30480</xdr:colOff>
      <xdr:row>23</xdr:row>
      <xdr:rowOff>0</xdr:rowOff>
    </xdr:from>
    <xdr:to>
      <xdr:col>27</xdr:col>
      <xdr:colOff>67945</xdr:colOff>
      <xdr:row>24</xdr:row>
      <xdr:rowOff>10795</xdr:rowOff>
    </xdr:to>
    <xdr:sp macro="" textlink="">
      <xdr:nvSpPr>
        <xdr:cNvPr id="66564" name="Check Box 4" hidden="1">
          <a:extLst>
            <a:ext uri="{63B3BB69-23CF-44E3-9099-C40C66FF867C}">
              <a14:compatExt xmlns:a14="http://schemas.microsoft.com/office/drawing/2010/main" spid="_x0000_s66564"/>
            </a:ext>
            <a:ext uri="{FF2B5EF4-FFF2-40B4-BE49-F238E27FC236}">
              <a16:creationId xmlns:a16="http://schemas.microsoft.com/office/drawing/2014/main" id="{00000000-0008-0000-3300-0000040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26</xdr:col>
      <xdr:colOff>30480</xdr:colOff>
      <xdr:row>24</xdr:row>
      <xdr:rowOff>0</xdr:rowOff>
    </xdr:from>
    <xdr:to>
      <xdr:col>27</xdr:col>
      <xdr:colOff>67945</xdr:colOff>
      <xdr:row>25</xdr:row>
      <xdr:rowOff>10795</xdr:rowOff>
    </xdr:to>
    <xdr:sp macro="" textlink="">
      <xdr:nvSpPr>
        <xdr:cNvPr id="66565" name="Check Box 5" hidden="1">
          <a:extLst>
            <a:ext uri="{63B3BB69-23CF-44E3-9099-C40C66FF867C}">
              <a14:compatExt xmlns:a14="http://schemas.microsoft.com/office/drawing/2010/main" spid="_x0000_s66565"/>
            </a:ext>
            <a:ext uri="{FF2B5EF4-FFF2-40B4-BE49-F238E27FC236}">
              <a16:creationId xmlns:a16="http://schemas.microsoft.com/office/drawing/2014/main" id="{00000000-0008-0000-3300-0000050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26</xdr:col>
      <xdr:colOff>30480</xdr:colOff>
      <xdr:row>25</xdr:row>
      <xdr:rowOff>0</xdr:rowOff>
    </xdr:from>
    <xdr:to>
      <xdr:col>27</xdr:col>
      <xdr:colOff>67945</xdr:colOff>
      <xdr:row>26</xdr:row>
      <xdr:rowOff>10795</xdr:rowOff>
    </xdr:to>
    <xdr:sp macro="" textlink="">
      <xdr:nvSpPr>
        <xdr:cNvPr id="66566" name="Check Box 6" hidden="1">
          <a:extLst>
            <a:ext uri="{63B3BB69-23CF-44E3-9099-C40C66FF867C}">
              <a14:compatExt xmlns:a14="http://schemas.microsoft.com/office/drawing/2010/main" spid="_x0000_s66566"/>
            </a:ext>
            <a:ext uri="{FF2B5EF4-FFF2-40B4-BE49-F238E27FC236}">
              <a16:creationId xmlns:a16="http://schemas.microsoft.com/office/drawing/2014/main" id="{00000000-0008-0000-3300-0000060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25</xdr:col>
      <xdr:colOff>236220</xdr:colOff>
      <xdr:row>33</xdr:row>
      <xdr:rowOff>243840</xdr:rowOff>
    </xdr:from>
    <xdr:to>
      <xdr:col>27</xdr:col>
      <xdr:colOff>29845</xdr:colOff>
      <xdr:row>35</xdr:row>
      <xdr:rowOff>12065</xdr:rowOff>
    </xdr:to>
    <xdr:sp macro="" textlink="">
      <xdr:nvSpPr>
        <xdr:cNvPr id="66572" name="Check Box 12" hidden="1">
          <a:extLst>
            <a:ext uri="{63B3BB69-23CF-44E3-9099-C40C66FF867C}">
              <a14:compatExt xmlns:a14="http://schemas.microsoft.com/office/drawing/2010/main" spid="_x0000_s66572"/>
            </a:ext>
            <a:ext uri="{FF2B5EF4-FFF2-40B4-BE49-F238E27FC236}">
              <a16:creationId xmlns:a16="http://schemas.microsoft.com/office/drawing/2014/main" id="{00000000-0008-0000-3300-00000C0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34</xdr:col>
      <xdr:colOff>152400</xdr:colOff>
      <xdr:row>33</xdr:row>
      <xdr:rowOff>236220</xdr:rowOff>
    </xdr:from>
    <xdr:to>
      <xdr:col>36</xdr:col>
      <xdr:colOff>18415</xdr:colOff>
      <xdr:row>35</xdr:row>
      <xdr:rowOff>10795</xdr:rowOff>
    </xdr:to>
    <xdr:sp macro="" textlink="">
      <xdr:nvSpPr>
        <xdr:cNvPr id="66573" name="Check Box 13" hidden="1">
          <a:extLst>
            <a:ext uri="{63B3BB69-23CF-44E3-9099-C40C66FF867C}">
              <a14:compatExt xmlns:a14="http://schemas.microsoft.com/office/drawing/2010/main" spid="_x0000_s66573"/>
            </a:ext>
            <a:ext uri="{FF2B5EF4-FFF2-40B4-BE49-F238E27FC236}">
              <a16:creationId xmlns:a16="http://schemas.microsoft.com/office/drawing/2014/main" id="{00000000-0008-0000-3300-00000D0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22860</xdr:colOff>
      <xdr:row>37</xdr:row>
      <xdr:rowOff>220980</xdr:rowOff>
    </xdr:from>
    <xdr:to>
      <xdr:col>10</xdr:col>
      <xdr:colOff>73660</xdr:colOff>
      <xdr:row>39</xdr:row>
      <xdr:rowOff>10795</xdr:rowOff>
    </xdr:to>
    <xdr:sp macro="" textlink="">
      <xdr:nvSpPr>
        <xdr:cNvPr id="66576" name="Check Box 16" hidden="1">
          <a:extLst>
            <a:ext uri="{63B3BB69-23CF-44E3-9099-C40C66FF867C}">
              <a14:compatExt xmlns:a14="http://schemas.microsoft.com/office/drawing/2010/main" spid="_x0000_s66576"/>
            </a:ext>
            <a:ext uri="{FF2B5EF4-FFF2-40B4-BE49-F238E27FC236}">
              <a16:creationId xmlns:a16="http://schemas.microsoft.com/office/drawing/2014/main" id="{00000000-0008-0000-3300-0000100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22860</xdr:colOff>
      <xdr:row>34</xdr:row>
      <xdr:rowOff>228600</xdr:rowOff>
    </xdr:from>
    <xdr:to>
      <xdr:col>10</xdr:col>
      <xdr:colOff>73660</xdr:colOff>
      <xdr:row>36</xdr:row>
      <xdr:rowOff>10795</xdr:rowOff>
    </xdr:to>
    <xdr:sp macro="" textlink="">
      <xdr:nvSpPr>
        <xdr:cNvPr id="66577" name="Check Box 17" hidden="1">
          <a:extLst>
            <a:ext uri="{63B3BB69-23CF-44E3-9099-C40C66FF867C}">
              <a14:compatExt xmlns:a14="http://schemas.microsoft.com/office/drawing/2010/main" spid="_x0000_s66577"/>
            </a:ext>
            <a:ext uri="{FF2B5EF4-FFF2-40B4-BE49-F238E27FC236}">
              <a16:creationId xmlns:a16="http://schemas.microsoft.com/office/drawing/2014/main" id="{00000000-0008-0000-3300-0000110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30480</xdr:colOff>
      <xdr:row>39</xdr:row>
      <xdr:rowOff>228600</xdr:rowOff>
    </xdr:from>
    <xdr:to>
      <xdr:col>10</xdr:col>
      <xdr:colOff>74930</xdr:colOff>
      <xdr:row>41</xdr:row>
      <xdr:rowOff>12065</xdr:rowOff>
    </xdr:to>
    <xdr:sp macro="" textlink="">
      <xdr:nvSpPr>
        <xdr:cNvPr id="66578" name="Check Box 18" hidden="1">
          <a:extLst>
            <a:ext uri="{63B3BB69-23CF-44E3-9099-C40C66FF867C}">
              <a14:compatExt xmlns:a14="http://schemas.microsoft.com/office/drawing/2010/main" spid="_x0000_s66578"/>
            </a:ext>
            <a:ext uri="{FF2B5EF4-FFF2-40B4-BE49-F238E27FC236}">
              <a16:creationId xmlns:a16="http://schemas.microsoft.com/office/drawing/2014/main" id="{00000000-0008-0000-3300-0000120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30480</xdr:colOff>
      <xdr:row>41</xdr:row>
      <xdr:rowOff>213360</xdr:rowOff>
    </xdr:from>
    <xdr:to>
      <xdr:col>10</xdr:col>
      <xdr:colOff>74930</xdr:colOff>
      <xdr:row>43</xdr:row>
      <xdr:rowOff>12065</xdr:rowOff>
    </xdr:to>
    <xdr:sp macro="" textlink="">
      <xdr:nvSpPr>
        <xdr:cNvPr id="66579" name="Check Box 19" hidden="1">
          <a:extLst>
            <a:ext uri="{63B3BB69-23CF-44E3-9099-C40C66FF867C}">
              <a14:compatExt xmlns:a14="http://schemas.microsoft.com/office/drawing/2010/main" spid="_x0000_s66579"/>
            </a:ext>
            <a:ext uri="{FF2B5EF4-FFF2-40B4-BE49-F238E27FC236}">
              <a16:creationId xmlns:a16="http://schemas.microsoft.com/office/drawing/2014/main" id="{00000000-0008-0000-3300-0000130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182880</xdr:colOff>
      <xdr:row>43</xdr:row>
      <xdr:rowOff>213360</xdr:rowOff>
    </xdr:from>
    <xdr:to>
      <xdr:col>11</xdr:col>
      <xdr:colOff>49530</xdr:colOff>
      <xdr:row>45</xdr:row>
      <xdr:rowOff>10795</xdr:rowOff>
    </xdr:to>
    <xdr:sp macro="" textlink="">
      <xdr:nvSpPr>
        <xdr:cNvPr id="66580" name="Check Box 20" hidden="1">
          <a:extLst>
            <a:ext uri="{63B3BB69-23CF-44E3-9099-C40C66FF867C}">
              <a14:compatExt xmlns:a14="http://schemas.microsoft.com/office/drawing/2010/main" spid="_x0000_s66580"/>
            </a:ext>
            <a:ext uri="{FF2B5EF4-FFF2-40B4-BE49-F238E27FC236}">
              <a16:creationId xmlns:a16="http://schemas.microsoft.com/office/drawing/2014/main" id="{00000000-0008-0000-3300-0000140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190500</xdr:colOff>
      <xdr:row>44</xdr:row>
      <xdr:rowOff>213360</xdr:rowOff>
    </xdr:from>
    <xdr:to>
      <xdr:col>11</xdr:col>
      <xdr:colOff>57150</xdr:colOff>
      <xdr:row>46</xdr:row>
      <xdr:rowOff>10795</xdr:rowOff>
    </xdr:to>
    <xdr:sp macro="" textlink="">
      <xdr:nvSpPr>
        <xdr:cNvPr id="66581" name="Check Box 21" hidden="1">
          <a:extLst>
            <a:ext uri="{63B3BB69-23CF-44E3-9099-C40C66FF867C}">
              <a14:compatExt xmlns:a14="http://schemas.microsoft.com/office/drawing/2010/main" spid="_x0000_s66581"/>
            </a:ext>
            <a:ext uri="{FF2B5EF4-FFF2-40B4-BE49-F238E27FC236}">
              <a16:creationId xmlns:a16="http://schemas.microsoft.com/office/drawing/2014/main" id="{00000000-0008-0000-3300-0000150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190500</xdr:colOff>
      <xdr:row>45</xdr:row>
      <xdr:rowOff>213360</xdr:rowOff>
    </xdr:from>
    <xdr:to>
      <xdr:col>11</xdr:col>
      <xdr:colOff>57150</xdr:colOff>
      <xdr:row>47</xdr:row>
      <xdr:rowOff>10795</xdr:rowOff>
    </xdr:to>
    <xdr:sp macro="" textlink="">
      <xdr:nvSpPr>
        <xdr:cNvPr id="66582" name="Check Box 22" hidden="1">
          <a:extLst>
            <a:ext uri="{63B3BB69-23CF-44E3-9099-C40C66FF867C}">
              <a14:compatExt xmlns:a14="http://schemas.microsoft.com/office/drawing/2010/main" spid="_x0000_s66582"/>
            </a:ext>
            <a:ext uri="{FF2B5EF4-FFF2-40B4-BE49-F238E27FC236}">
              <a16:creationId xmlns:a16="http://schemas.microsoft.com/office/drawing/2014/main" id="{00000000-0008-0000-3300-0000160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190500</xdr:colOff>
      <xdr:row>46</xdr:row>
      <xdr:rowOff>213360</xdr:rowOff>
    </xdr:from>
    <xdr:to>
      <xdr:col>11</xdr:col>
      <xdr:colOff>57150</xdr:colOff>
      <xdr:row>48</xdr:row>
      <xdr:rowOff>10795</xdr:rowOff>
    </xdr:to>
    <xdr:sp macro="" textlink="">
      <xdr:nvSpPr>
        <xdr:cNvPr id="66583" name="Check Box 23" hidden="1">
          <a:extLst>
            <a:ext uri="{63B3BB69-23CF-44E3-9099-C40C66FF867C}">
              <a14:compatExt xmlns:a14="http://schemas.microsoft.com/office/drawing/2010/main" spid="_x0000_s66583"/>
            </a:ext>
            <a:ext uri="{FF2B5EF4-FFF2-40B4-BE49-F238E27FC236}">
              <a16:creationId xmlns:a16="http://schemas.microsoft.com/office/drawing/2014/main" id="{00000000-0008-0000-3300-0000170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182880</xdr:colOff>
      <xdr:row>47</xdr:row>
      <xdr:rowOff>220980</xdr:rowOff>
    </xdr:from>
    <xdr:to>
      <xdr:col>16</xdr:col>
      <xdr:colOff>49530</xdr:colOff>
      <xdr:row>49</xdr:row>
      <xdr:rowOff>12065</xdr:rowOff>
    </xdr:to>
    <xdr:sp macro="" textlink="">
      <xdr:nvSpPr>
        <xdr:cNvPr id="66588" name="Check Box 28" hidden="1">
          <a:extLst>
            <a:ext uri="{63B3BB69-23CF-44E3-9099-C40C66FF867C}">
              <a14:compatExt xmlns:a14="http://schemas.microsoft.com/office/drawing/2010/main" spid="_x0000_s66588"/>
            </a:ext>
            <a:ext uri="{FF2B5EF4-FFF2-40B4-BE49-F238E27FC236}">
              <a16:creationId xmlns:a16="http://schemas.microsoft.com/office/drawing/2014/main" id="{00000000-0008-0000-3300-00001C0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182880</xdr:colOff>
      <xdr:row>48</xdr:row>
      <xdr:rowOff>220980</xdr:rowOff>
    </xdr:from>
    <xdr:to>
      <xdr:col>16</xdr:col>
      <xdr:colOff>49530</xdr:colOff>
      <xdr:row>50</xdr:row>
      <xdr:rowOff>12065</xdr:rowOff>
    </xdr:to>
    <xdr:sp macro="" textlink="">
      <xdr:nvSpPr>
        <xdr:cNvPr id="66589" name="Check Box 29" hidden="1">
          <a:extLst>
            <a:ext uri="{63B3BB69-23CF-44E3-9099-C40C66FF867C}">
              <a14:compatExt xmlns:a14="http://schemas.microsoft.com/office/drawing/2010/main" spid="_x0000_s66589"/>
            </a:ext>
            <a:ext uri="{FF2B5EF4-FFF2-40B4-BE49-F238E27FC236}">
              <a16:creationId xmlns:a16="http://schemas.microsoft.com/office/drawing/2014/main" id="{00000000-0008-0000-3300-00001D0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182880</xdr:colOff>
      <xdr:row>49</xdr:row>
      <xdr:rowOff>220980</xdr:rowOff>
    </xdr:from>
    <xdr:to>
      <xdr:col>16</xdr:col>
      <xdr:colOff>49530</xdr:colOff>
      <xdr:row>51</xdr:row>
      <xdr:rowOff>12065</xdr:rowOff>
    </xdr:to>
    <xdr:sp macro="" textlink="">
      <xdr:nvSpPr>
        <xdr:cNvPr id="66590" name="Check Box 30" hidden="1">
          <a:extLst>
            <a:ext uri="{63B3BB69-23CF-44E3-9099-C40C66FF867C}">
              <a14:compatExt xmlns:a14="http://schemas.microsoft.com/office/drawing/2010/main" spid="_x0000_s66590"/>
            </a:ext>
            <a:ext uri="{FF2B5EF4-FFF2-40B4-BE49-F238E27FC236}">
              <a16:creationId xmlns:a16="http://schemas.microsoft.com/office/drawing/2014/main" id="{00000000-0008-0000-3300-00001E0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182880</xdr:colOff>
      <xdr:row>50</xdr:row>
      <xdr:rowOff>220980</xdr:rowOff>
    </xdr:from>
    <xdr:to>
      <xdr:col>16</xdr:col>
      <xdr:colOff>49530</xdr:colOff>
      <xdr:row>52</xdr:row>
      <xdr:rowOff>12065</xdr:rowOff>
    </xdr:to>
    <xdr:sp macro="" textlink="">
      <xdr:nvSpPr>
        <xdr:cNvPr id="66591" name="Check Box 31" hidden="1">
          <a:extLst>
            <a:ext uri="{63B3BB69-23CF-44E3-9099-C40C66FF867C}">
              <a14:compatExt xmlns:a14="http://schemas.microsoft.com/office/drawing/2010/main" spid="_x0000_s66591"/>
            </a:ext>
            <a:ext uri="{FF2B5EF4-FFF2-40B4-BE49-F238E27FC236}">
              <a16:creationId xmlns:a16="http://schemas.microsoft.com/office/drawing/2014/main" id="{00000000-0008-0000-3300-00001F0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182880</xdr:colOff>
      <xdr:row>51</xdr:row>
      <xdr:rowOff>220980</xdr:rowOff>
    </xdr:from>
    <xdr:to>
      <xdr:col>16</xdr:col>
      <xdr:colOff>49530</xdr:colOff>
      <xdr:row>53</xdr:row>
      <xdr:rowOff>12065</xdr:rowOff>
    </xdr:to>
    <xdr:sp macro="" textlink="">
      <xdr:nvSpPr>
        <xdr:cNvPr id="66592" name="Check Box 32" hidden="1">
          <a:extLst>
            <a:ext uri="{63B3BB69-23CF-44E3-9099-C40C66FF867C}">
              <a14:compatExt xmlns:a14="http://schemas.microsoft.com/office/drawing/2010/main" spid="_x0000_s66592"/>
            </a:ext>
            <a:ext uri="{FF2B5EF4-FFF2-40B4-BE49-F238E27FC236}">
              <a16:creationId xmlns:a16="http://schemas.microsoft.com/office/drawing/2014/main" id="{00000000-0008-0000-3300-0000200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182880</xdr:colOff>
      <xdr:row>53</xdr:row>
      <xdr:rowOff>220980</xdr:rowOff>
    </xdr:from>
    <xdr:to>
      <xdr:col>16</xdr:col>
      <xdr:colOff>49530</xdr:colOff>
      <xdr:row>55</xdr:row>
      <xdr:rowOff>12065</xdr:rowOff>
    </xdr:to>
    <xdr:sp macro="" textlink="">
      <xdr:nvSpPr>
        <xdr:cNvPr id="66593" name="Check Box 33" hidden="1">
          <a:extLst>
            <a:ext uri="{63B3BB69-23CF-44E3-9099-C40C66FF867C}">
              <a14:compatExt xmlns:a14="http://schemas.microsoft.com/office/drawing/2010/main" spid="_x0000_s66593"/>
            </a:ext>
            <a:ext uri="{FF2B5EF4-FFF2-40B4-BE49-F238E27FC236}">
              <a16:creationId xmlns:a16="http://schemas.microsoft.com/office/drawing/2014/main" id="{00000000-0008-0000-3300-0000210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182880</xdr:colOff>
      <xdr:row>54</xdr:row>
      <xdr:rowOff>220980</xdr:rowOff>
    </xdr:from>
    <xdr:to>
      <xdr:col>16</xdr:col>
      <xdr:colOff>49530</xdr:colOff>
      <xdr:row>56</xdr:row>
      <xdr:rowOff>12065</xdr:rowOff>
    </xdr:to>
    <xdr:sp macro="" textlink="">
      <xdr:nvSpPr>
        <xdr:cNvPr id="66594" name="Check Box 34" hidden="1">
          <a:extLst>
            <a:ext uri="{63B3BB69-23CF-44E3-9099-C40C66FF867C}">
              <a14:compatExt xmlns:a14="http://schemas.microsoft.com/office/drawing/2010/main" spid="_x0000_s66594"/>
            </a:ext>
            <a:ext uri="{FF2B5EF4-FFF2-40B4-BE49-F238E27FC236}">
              <a16:creationId xmlns:a16="http://schemas.microsoft.com/office/drawing/2014/main" id="{00000000-0008-0000-3300-0000220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182880</xdr:colOff>
      <xdr:row>55</xdr:row>
      <xdr:rowOff>220980</xdr:rowOff>
    </xdr:from>
    <xdr:to>
      <xdr:col>16</xdr:col>
      <xdr:colOff>49530</xdr:colOff>
      <xdr:row>57</xdr:row>
      <xdr:rowOff>12065</xdr:rowOff>
    </xdr:to>
    <xdr:sp macro="" textlink="">
      <xdr:nvSpPr>
        <xdr:cNvPr id="66595" name="Check Box 35" hidden="1">
          <a:extLst>
            <a:ext uri="{63B3BB69-23CF-44E3-9099-C40C66FF867C}">
              <a14:compatExt xmlns:a14="http://schemas.microsoft.com/office/drawing/2010/main" spid="_x0000_s66595"/>
            </a:ext>
            <a:ext uri="{FF2B5EF4-FFF2-40B4-BE49-F238E27FC236}">
              <a16:creationId xmlns:a16="http://schemas.microsoft.com/office/drawing/2014/main" id="{00000000-0008-0000-3300-0000230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190500</xdr:colOff>
      <xdr:row>61</xdr:row>
      <xdr:rowOff>220980</xdr:rowOff>
    </xdr:from>
    <xdr:to>
      <xdr:col>11</xdr:col>
      <xdr:colOff>47625</xdr:colOff>
      <xdr:row>63</xdr:row>
      <xdr:rowOff>12065</xdr:rowOff>
    </xdr:to>
    <xdr:sp macro="" textlink="">
      <xdr:nvSpPr>
        <xdr:cNvPr id="66596" name="Check Box 36" hidden="1">
          <a:extLst>
            <a:ext uri="{63B3BB69-23CF-44E3-9099-C40C66FF867C}">
              <a14:compatExt xmlns:a14="http://schemas.microsoft.com/office/drawing/2010/main" spid="_x0000_s66596"/>
            </a:ext>
            <a:ext uri="{FF2B5EF4-FFF2-40B4-BE49-F238E27FC236}">
              <a16:creationId xmlns:a16="http://schemas.microsoft.com/office/drawing/2014/main" id="{00000000-0008-0000-3300-0000240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190500</xdr:colOff>
      <xdr:row>62</xdr:row>
      <xdr:rowOff>220980</xdr:rowOff>
    </xdr:from>
    <xdr:to>
      <xdr:col>11</xdr:col>
      <xdr:colOff>47625</xdr:colOff>
      <xdr:row>64</xdr:row>
      <xdr:rowOff>12065</xdr:rowOff>
    </xdr:to>
    <xdr:sp macro="" textlink="">
      <xdr:nvSpPr>
        <xdr:cNvPr id="66597" name="Check Box 37" hidden="1">
          <a:extLst>
            <a:ext uri="{63B3BB69-23CF-44E3-9099-C40C66FF867C}">
              <a14:compatExt xmlns:a14="http://schemas.microsoft.com/office/drawing/2010/main" spid="_x0000_s66597"/>
            </a:ext>
            <a:ext uri="{FF2B5EF4-FFF2-40B4-BE49-F238E27FC236}">
              <a16:creationId xmlns:a16="http://schemas.microsoft.com/office/drawing/2014/main" id="{00000000-0008-0000-3300-0000250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190500</xdr:colOff>
      <xdr:row>63</xdr:row>
      <xdr:rowOff>220980</xdr:rowOff>
    </xdr:from>
    <xdr:to>
      <xdr:col>11</xdr:col>
      <xdr:colOff>47625</xdr:colOff>
      <xdr:row>65</xdr:row>
      <xdr:rowOff>12065</xdr:rowOff>
    </xdr:to>
    <xdr:sp macro="" textlink="">
      <xdr:nvSpPr>
        <xdr:cNvPr id="66598" name="Check Box 38" hidden="1">
          <a:extLst>
            <a:ext uri="{63B3BB69-23CF-44E3-9099-C40C66FF867C}">
              <a14:compatExt xmlns:a14="http://schemas.microsoft.com/office/drawing/2010/main" spid="_x0000_s66598"/>
            </a:ext>
            <a:ext uri="{FF2B5EF4-FFF2-40B4-BE49-F238E27FC236}">
              <a16:creationId xmlns:a16="http://schemas.microsoft.com/office/drawing/2014/main" id="{00000000-0008-0000-3300-0000260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190500</xdr:colOff>
      <xdr:row>64</xdr:row>
      <xdr:rowOff>220980</xdr:rowOff>
    </xdr:from>
    <xdr:to>
      <xdr:col>11</xdr:col>
      <xdr:colOff>47625</xdr:colOff>
      <xdr:row>66</xdr:row>
      <xdr:rowOff>12065</xdr:rowOff>
    </xdr:to>
    <xdr:sp macro="" textlink="">
      <xdr:nvSpPr>
        <xdr:cNvPr id="66599" name="Check Box 39" hidden="1">
          <a:extLst>
            <a:ext uri="{63B3BB69-23CF-44E3-9099-C40C66FF867C}">
              <a14:compatExt xmlns:a14="http://schemas.microsoft.com/office/drawing/2010/main" spid="_x0000_s66599"/>
            </a:ext>
            <a:ext uri="{FF2B5EF4-FFF2-40B4-BE49-F238E27FC236}">
              <a16:creationId xmlns:a16="http://schemas.microsoft.com/office/drawing/2014/main" id="{00000000-0008-0000-3300-0000270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190500</xdr:colOff>
      <xdr:row>65</xdr:row>
      <xdr:rowOff>220980</xdr:rowOff>
    </xdr:from>
    <xdr:to>
      <xdr:col>11</xdr:col>
      <xdr:colOff>47625</xdr:colOff>
      <xdr:row>67</xdr:row>
      <xdr:rowOff>12065</xdr:rowOff>
    </xdr:to>
    <xdr:sp macro="" textlink="">
      <xdr:nvSpPr>
        <xdr:cNvPr id="66600" name="Check Box 40" hidden="1">
          <a:extLst>
            <a:ext uri="{63B3BB69-23CF-44E3-9099-C40C66FF867C}">
              <a14:compatExt xmlns:a14="http://schemas.microsoft.com/office/drawing/2010/main" spid="_x0000_s66600"/>
            </a:ext>
            <a:ext uri="{FF2B5EF4-FFF2-40B4-BE49-F238E27FC236}">
              <a16:creationId xmlns:a16="http://schemas.microsoft.com/office/drawing/2014/main" id="{00000000-0008-0000-3300-0000280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190500</xdr:colOff>
      <xdr:row>66</xdr:row>
      <xdr:rowOff>213360</xdr:rowOff>
    </xdr:from>
    <xdr:to>
      <xdr:col>16</xdr:col>
      <xdr:colOff>47625</xdr:colOff>
      <xdr:row>68</xdr:row>
      <xdr:rowOff>10795</xdr:rowOff>
    </xdr:to>
    <xdr:sp macro="" textlink="">
      <xdr:nvSpPr>
        <xdr:cNvPr id="66601" name="Check Box 41" hidden="1">
          <a:extLst>
            <a:ext uri="{63B3BB69-23CF-44E3-9099-C40C66FF867C}">
              <a14:compatExt xmlns:a14="http://schemas.microsoft.com/office/drawing/2010/main" spid="_x0000_s66601"/>
            </a:ext>
            <a:ext uri="{FF2B5EF4-FFF2-40B4-BE49-F238E27FC236}">
              <a16:creationId xmlns:a16="http://schemas.microsoft.com/office/drawing/2014/main" id="{00000000-0008-0000-3300-0000290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190500</xdr:colOff>
      <xdr:row>67</xdr:row>
      <xdr:rowOff>213360</xdr:rowOff>
    </xdr:from>
    <xdr:to>
      <xdr:col>16</xdr:col>
      <xdr:colOff>47625</xdr:colOff>
      <xdr:row>69</xdr:row>
      <xdr:rowOff>10795</xdr:rowOff>
    </xdr:to>
    <xdr:sp macro="" textlink="">
      <xdr:nvSpPr>
        <xdr:cNvPr id="66602" name="Check Box 42" hidden="1">
          <a:extLst>
            <a:ext uri="{63B3BB69-23CF-44E3-9099-C40C66FF867C}">
              <a14:compatExt xmlns:a14="http://schemas.microsoft.com/office/drawing/2010/main" spid="_x0000_s66602"/>
            </a:ext>
            <a:ext uri="{FF2B5EF4-FFF2-40B4-BE49-F238E27FC236}">
              <a16:creationId xmlns:a16="http://schemas.microsoft.com/office/drawing/2014/main" id="{00000000-0008-0000-3300-00002A0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190500</xdr:colOff>
      <xdr:row>68</xdr:row>
      <xdr:rowOff>213360</xdr:rowOff>
    </xdr:from>
    <xdr:to>
      <xdr:col>16</xdr:col>
      <xdr:colOff>47625</xdr:colOff>
      <xdr:row>70</xdr:row>
      <xdr:rowOff>10795</xdr:rowOff>
    </xdr:to>
    <xdr:sp macro="" textlink="">
      <xdr:nvSpPr>
        <xdr:cNvPr id="66603" name="Check Box 43" hidden="1">
          <a:extLst>
            <a:ext uri="{63B3BB69-23CF-44E3-9099-C40C66FF867C}">
              <a14:compatExt xmlns:a14="http://schemas.microsoft.com/office/drawing/2010/main" spid="_x0000_s66603"/>
            </a:ext>
            <a:ext uri="{FF2B5EF4-FFF2-40B4-BE49-F238E27FC236}">
              <a16:creationId xmlns:a16="http://schemas.microsoft.com/office/drawing/2014/main" id="{00000000-0008-0000-3300-00002B0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190500</xdr:colOff>
      <xdr:row>69</xdr:row>
      <xdr:rowOff>213360</xdr:rowOff>
    </xdr:from>
    <xdr:to>
      <xdr:col>16</xdr:col>
      <xdr:colOff>47625</xdr:colOff>
      <xdr:row>71</xdr:row>
      <xdr:rowOff>10795</xdr:rowOff>
    </xdr:to>
    <xdr:sp macro="" textlink="">
      <xdr:nvSpPr>
        <xdr:cNvPr id="66604" name="Check Box 44" hidden="1">
          <a:extLst>
            <a:ext uri="{63B3BB69-23CF-44E3-9099-C40C66FF867C}">
              <a14:compatExt xmlns:a14="http://schemas.microsoft.com/office/drawing/2010/main" spid="_x0000_s66604"/>
            </a:ext>
            <a:ext uri="{FF2B5EF4-FFF2-40B4-BE49-F238E27FC236}">
              <a16:creationId xmlns:a16="http://schemas.microsoft.com/office/drawing/2014/main" id="{00000000-0008-0000-3300-00002C0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190500</xdr:colOff>
      <xdr:row>70</xdr:row>
      <xdr:rowOff>213360</xdr:rowOff>
    </xdr:from>
    <xdr:to>
      <xdr:col>16</xdr:col>
      <xdr:colOff>47625</xdr:colOff>
      <xdr:row>72</xdr:row>
      <xdr:rowOff>10795</xdr:rowOff>
    </xdr:to>
    <xdr:sp macro="" textlink="">
      <xdr:nvSpPr>
        <xdr:cNvPr id="66605" name="Check Box 45" hidden="1">
          <a:extLst>
            <a:ext uri="{63B3BB69-23CF-44E3-9099-C40C66FF867C}">
              <a14:compatExt xmlns:a14="http://schemas.microsoft.com/office/drawing/2010/main" spid="_x0000_s66605"/>
            </a:ext>
            <a:ext uri="{FF2B5EF4-FFF2-40B4-BE49-F238E27FC236}">
              <a16:creationId xmlns:a16="http://schemas.microsoft.com/office/drawing/2014/main" id="{00000000-0008-0000-3300-00002D0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190500</xdr:colOff>
      <xdr:row>72</xdr:row>
      <xdr:rowOff>213360</xdr:rowOff>
    </xdr:from>
    <xdr:to>
      <xdr:col>16</xdr:col>
      <xdr:colOff>47625</xdr:colOff>
      <xdr:row>74</xdr:row>
      <xdr:rowOff>10795</xdr:rowOff>
    </xdr:to>
    <xdr:sp macro="" textlink="">
      <xdr:nvSpPr>
        <xdr:cNvPr id="66606" name="Check Box 46" hidden="1">
          <a:extLst>
            <a:ext uri="{63B3BB69-23CF-44E3-9099-C40C66FF867C}">
              <a14:compatExt xmlns:a14="http://schemas.microsoft.com/office/drawing/2010/main" spid="_x0000_s66606"/>
            </a:ext>
            <a:ext uri="{FF2B5EF4-FFF2-40B4-BE49-F238E27FC236}">
              <a16:creationId xmlns:a16="http://schemas.microsoft.com/office/drawing/2014/main" id="{00000000-0008-0000-3300-00002E0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190500</xdr:colOff>
      <xdr:row>73</xdr:row>
      <xdr:rowOff>213360</xdr:rowOff>
    </xdr:from>
    <xdr:to>
      <xdr:col>16</xdr:col>
      <xdr:colOff>47625</xdr:colOff>
      <xdr:row>75</xdr:row>
      <xdr:rowOff>10795</xdr:rowOff>
    </xdr:to>
    <xdr:sp macro="" textlink="">
      <xdr:nvSpPr>
        <xdr:cNvPr id="66607" name="Check Box 47" hidden="1">
          <a:extLst>
            <a:ext uri="{63B3BB69-23CF-44E3-9099-C40C66FF867C}">
              <a14:compatExt xmlns:a14="http://schemas.microsoft.com/office/drawing/2010/main" spid="_x0000_s66607"/>
            </a:ext>
            <a:ext uri="{FF2B5EF4-FFF2-40B4-BE49-F238E27FC236}">
              <a16:creationId xmlns:a16="http://schemas.microsoft.com/office/drawing/2014/main" id="{00000000-0008-0000-3300-00002F0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190500</xdr:colOff>
      <xdr:row>74</xdr:row>
      <xdr:rowOff>213360</xdr:rowOff>
    </xdr:from>
    <xdr:to>
      <xdr:col>16</xdr:col>
      <xdr:colOff>47625</xdr:colOff>
      <xdr:row>76</xdr:row>
      <xdr:rowOff>10795</xdr:rowOff>
    </xdr:to>
    <xdr:sp macro="" textlink="">
      <xdr:nvSpPr>
        <xdr:cNvPr id="66608" name="Check Box 48" hidden="1">
          <a:extLst>
            <a:ext uri="{63B3BB69-23CF-44E3-9099-C40C66FF867C}">
              <a14:compatExt xmlns:a14="http://schemas.microsoft.com/office/drawing/2010/main" spid="_x0000_s66608"/>
            </a:ext>
            <a:ext uri="{FF2B5EF4-FFF2-40B4-BE49-F238E27FC236}">
              <a16:creationId xmlns:a16="http://schemas.microsoft.com/office/drawing/2014/main" id="{00000000-0008-0000-3300-0000300401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mc:AlternateContent xmlns:mc="http://schemas.openxmlformats.org/markup-compatibility/2006">
    <mc:Choice xmlns:a14="http://schemas.microsoft.com/office/drawing/2010/main" Requires="a14">
      <xdr:twoCellAnchor editAs="oneCell">
        <xdr:from>
          <xdr:col>25</xdr:col>
          <xdr:colOff>146050</xdr:colOff>
          <xdr:row>20</xdr:row>
          <xdr:rowOff>241300</xdr:rowOff>
        </xdr:from>
        <xdr:to>
          <xdr:col>27</xdr:col>
          <xdr:colOff>6350</xdr:colOff>
          <xdr:row>21</xdr:row>
          <xdr:rowOff>247650</xdr:rowOff>
        </xdr:to>
        <xdr:sp macro="" textlink="">
          <xdr:nvSpPr>
            <xdr:cNvPr id="2" name="Check Box 2" hidden="1">
              <a:extLst>
                <a:ext uri="{63B3BB69-23CF-44E3-9099-C40C66FF867C}">
                  <a14:compatExt spid="_x0000_s66562"/>
                </a:ext>
                <a:ext uri="{FF2B5EF4-FFF2-40B4-BE49-F238E27FC236}">
                  <a16:creationId xmlns:a16="http://schemas.microsoft.com/office/drawing/2014/main" id="{00000000-0008-0000-1B00-000002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146050</xdr:colOff>
          <xdr:row>21</xdr:row>
          <xdr:rowOff>234950</xdr:rowOff>
        </xdr:from>
        <xdr:to>
          <xdr:col>27</xdr:col>
          <xdr:colOff>6350</xdr:colOff>
          <xdr:row>22</xdr:row>
          <xdr:rowOff>241300</xdr:rowOff>
        </xdr:to>
        <xdr:sp macro="" textlink="">
          <xdr:nvSpPr>
            <xdr:cNvPr id="3" name="Check Box 3" hidden="1">
              <a:extLst>
                <a:ext uri="{63B3BB69-23CF-44E3-9099-C40C66FF867C}">
                  <a14:compatExt spid="_x0000_s66563"/>
                </a:ext>
                <a:ext uri="{FF2B5EF4-FFF2-40B4-BE49-F238E27FC236}">
                  <a16:creationId xmlns:a16="http://schemas.microsoft.com/office/drawing/2014/main" id="{00000000-0008-0000-1B00-000003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139700</xdr:colOff>
          <xdr:row>22</xdr:row>
          <xdr:rowOff>241300</xdr:rowOff>
        </xdr:from>
        <xdr:to>
          <xdr:col>27</xdr:col>
          <xdr:colOff>6350</xdr:colOff>
          <xdr:row>24</xdr:row>
          <xdr:rowOff>0</xdr:rowOff>
        </xdr:to>
        <xdr:sp macro="" textlink="">
          <xdr:nvSpPr>
            <xdr:cNvPr id="4" name="Check Box 4" hidden="1">
              <a:extLst>
                <a:ext uri="{63B3BB69-23CF-44E3-9099-C40C66FF867C}">
                  <a14:compatExt spid="_x0000_s66564"/>
                </a:ext>
                <a:ext uri="{FF2B5EF4-FFF2-40B4-BE49-F238E27FC236}">
                  <a16:creationId xmlns:a16="http://schemas.microsoft.com/office/drawing/2014/main" id="{00000000-0008-0000-1B00-00000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139700</xdr:colOff>
          <xdr:row>23</xdr:row>
          <xdr:rowOff>241300</xdr:rowOff>
        </xdr:from>
        <xdr:to>
          <xdr:col>26</xdr:col>
          <xdr:colOff>152400</xdr:colOff>
          <xdr:row>25</xdr:row>
          <xdr:rowOff>6350</xdr:rowOff>
        </xdr:to>
        <xdr:sp macro="" textlink="">
          <xdr:nvSpPr>
            <xdr:cNvPr id="5" name="Check Box 5" hidden="1">
              <a:extLst>
                <a:ext uri="{63B3BB69-23CF-44E3-9099-C40C66FF867C}">
                  <a14:compatExt spid="_x0000_s66565"/>
                </a:ext>
                <a:ext uri="{FF2B5EF4-FFF2-40B4-BE49-F238E27FC236}">
                  <a16:creationId xmlns:a16="http://schemas.microsoft.com/office/drawing/2014/main" id="{00000000-0008-0000-1B00-00000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146050</xdr:colOff>
          <xdr:row>24</xdr:row>
          <xdr:rowOff>241300</xdr:rowOff>
        </xdr:from>
        <xdr:to>
          <xdr:col>27</xdr:col>
          <xdr:colOff>6350</xdr:colOff>
          <xdr:row>25</xdr:row>
          <xdr:rowOff>247650</xdr:rowOff>
        </xdr:to>
        <xdr:sp macro="" textlink="">
          <xdr:nvSpPr>
            <xdr:cNvPr id="6" name="Check Box 6" hidden="1">
              <a:extLst>
                <a:ext uri="{63B3BB69-23CF-44E3-9099-C40C66FF867C}">
                  <a14:compatExt spid="_x0000_s66566"/>
                </a:ext>
                <a:ext uri="{FF2B5EF4-FFF2-40B4-BE49-F238E27FC236}">
                  <a16:creationId xmlns:a16="http://schemas.microsoft.com/office/drawing/2014/main" id="{00000000-0008-0000-1B00-000006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146050</xdr:colOff>
          <xdr:row>33</xdr:row>
          <xdr:rowOff>215900</xdr:rowOff>
        </xdr:from>
        <xdr:to>
          <xdr:col>27</xdr:col>
          <xdr:colOff>44450</xdr:colOff>
          <xdr:row>35</xdr:row>
          <xdr:rowOff>25400</xdr:rowOff>
        </xdr:to>
        <xdr:sp macro="" textlink="">
          <xdr:nvSpPr>
            <xdr:cNvPr id="7" name="Check Box 12" hidden="1">
              <a:extLst>
                <a:ext uri="{63B3BB69-23CF-44E3-9099-C40C66FF867C}">
                  <a14:compatExt spid="_x0000_s66572"/>
                </a:ext>
                <a:ext uri="{FF2B5EF4-FFF2-40B4-BE49-F238E27FC236}">
                  <a16:creationId xmlns:a16="http://schemas.microsoft.com/office/drawing/2014/main" id="{00000000-0008-0000-1B00-000007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146050</xdr:colOff>
          <xdr:row>33</xdr:row>
          <xdr:rowOff>209550</xdr:rowOff>
        </xdr:from>
        <xdr:to>
          <xdr:col>36</xdr:col>
          <xdr:colOff>25400</xdr:colOff>
          <xdr:row>35</xdr:row>
          <xdr:rowOff>12700</xdr:rowOff>
        </xdr:to>
        <xdr:sp macro="" textlink="">
          <xdr:nvSpPr>
            <xdr:cNvPr id="8" name="Check Box 13" hidden="1">
              <a:extLst>
                <a:ext uri="{63B3BB69-23CF-44E3-9099-C40C66FF867C}">
                  <a14:compatExt spid="_x0000_s66573"/>
                </a:ext>
                <a:ext uri="{FF2B5EF4-FFF2-40B4-BE49-F238E27FC236}">
                  <a16:creationId xmlns:a16="http://schemas.microsoft.com/office/drawing/2014/main" id="{00000000-0008-0000-1B00-000008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127000</xdr:colOff>
          <xdr:row>37</xdr:row>
          <xdr:rowOff>196850</xdr:rowOff>
        </xdr:from>
        <xdr:to>
          <xdr:col>10</xdr:col>
          <xdr:colOff>19050</xdr:colOff>
          <xdr:row>39</xdr:row>
          <xdr:rowOff>25400</xdr:rowOff>
        </xdr:to>
        <xdr:sp macro="" textlink="">
          <xdr:nvSpPr>
            <xdr:cNvPr id="9" name="Check Box 16" hidden="1">
              <a:extLst>
                <a:ext uri="{63B3BB69-23CF-44E3-9099-C40C66FF867C}">
                  <a14:compatExt spid="_x0000_s66576"/>
                </a:ext>
                <a:ext uri="{FF2B5EF4-FFF2-40B4-BE49-F238E27FC236}">
                  <a16:creationId xmlns:a16="http://schemas.microsoft.com/office/drawing/2014/main" id="{00000000-0008-0000-1B00-000009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120650</xdr:colOff>
          <xdr:row>34</xdr:row>
          <xdr:rowOff>222250</xdr:rowOff>
        </xdr:from>
        <xdr:to>
          <xdr:col>10</xdr:col>
          <xdr:colOff>12700</xdr:colOff>
          <xdr:row>36</xdr:row>
          <xdr:rowOff>38100</xdr:rowOff>
        </xdr:to>
        <xdr:sp macro="" textlink="">
          <xdr:nvSpPr>
            <xdr:cNvPr id="10" name="Check Box 17" hidden="1">
              <a:extLst>
                <a:ext uri="{63B3BB69-23CF-44E3-9099-C40C66FF867C}">
                  <a14:compatExt spid="_x0000_s66577"/>
                </a:ext>
                <a:ext uri="{FF2B5EF4-FFF2-40B4-BE49-F238E27FC236}">
                  <a16:creationId xmlns:a16="http://schemas.microsoft.com/office/drawing/2014/main" id="{00000000-0008-0000-1B00-00000A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133350</xdr:colOff>
          <xdr:row>39</xdr:row>
          <xdr:rowOff>215900</xdr:rowOff>
        </xdr:from>
        <xdr:to>
          <xdr:col>10</xdr:col>
          <xdr:colOff>31750</xdr:colOff>
          <xdr:row>41</xdr:row>
          <xdr:rowOff>31750</xdr:rowOff>
        </xdr:to>
        <xdr:sp macro="" textlink="">
          <xdr:nvSpPr>
            <xdr:cNvPr id="11" name="Check Box 18" hidden="1">
              <a:extLst>
                <a:ext uri="{63B3BB69-23CF-44E3-9099-C40C66FF867C}">
                  <a14:compatExt spid="_x0000_s66578"/>
                </a:ext>
                <a:ext uri="{FF2B5EF4-FFF2-40B4-BE49-F238E27FC236}">
                  <a16:creationId xmlns:a16="http://schemas.microsoft.com/office/drawing/2014/main" id="{00000000-0008-0000-1B00-00000B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127000</xdr:colOff>
          <xdr:row>41</xdr:row>
          <xdr:rowOff>196850</xdr:rowOff>
        </xdr:from>
        <xdr:to>
          <xdr:col>10</xdr:col>
          <xdr:colOff>25400</xdr:colOff>
          <xdr:row>43</xdr:row>
          <xdr:rowOff>25400</xdr:rowOff>
        </xdr:to>
        <xdr:sp macro="" textlink="">
          <xdr:nvSpPr>
            <xdr:cNvPr id="12" name="Check Box 19" hidden="1">
              <a:extLst>
                <a:ext uri="{63B3BB69-23CF-44E3-9099-C40C66FF867C}">
                  <a14:compatExt spid="_x0000_s66579"/>
                </a:ext>
                <a:ext uri="{FF2B5EF4-FFF2-40B4-BE49-F238E27FC236}">
                  <a16:creationId xmlns:a16="http://schemas.microsoft.com/office/drawing/2014/main" id="{00000000-0008-0000-1B00-00000C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127000</xdr:colOff>
          <xdr:row>43</xdr:row>
          <xdr:rowOff>196850</xdr:rowOff>
        </xdr:from>
        <xdr:to>
          <xdr:col>11</xdr:col>
          <xdr:colOff>19050</xdr:colOff>
          <xdr:row>45</xdr:row>
          <xdr:rowOff>25400</xdr:rowOff>
        </xdr:to>
        <xdr:sp macro="" textlink="">
          <xdr:nvSpPr>
            <xdr:cNvPr id="13" name="Check Box 20" hidden="1">
              <a:extLst>
                <a:ext uri="{63B3BB69-23CF-44E3-9099-C40C66FF867C}">
                  <a14:compatExt spid="_x0000_s66580"/>
                </a:ext>
                <a:ext uri="{FF2B5EF4-FFF2-40B4-BE49-F238E27FC236}">
                  <a16:creationId xmlns:a16="http://schemas.microsoft.com/office/drawing/2014/main" id="{00000000-0008-0000-1B00-00000D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120650</xdr:colOff>
          <xdr:row>44</xdr:row>
          <xdr:rowOff>196850</xdr:rowOff>
        </xdr:from>
        <xdr:to>
          <xdr:col>11</xdr:col>
          <xdr:colOff>50800</xdr:colOff>
          <xdr:row>46</xdr:row>
          <xdr:rowOff>25400</xdr:rowOff>
        </xdr:to>
        <xdr:sp macro="" textlink="">
          <xdr:nvSpPr>
            <xdr:cNvPr id="14" name="Check Box 21" hidden="1">
              <a:extLst>
                <a:ext uri="{63B3BB69-23CF-44E3-9099-C40C66FF867C}">
                  <a14:compatExt spid="_x0000_s66581"/>
                </a:ext>
                <a:ext uri="{FF2B5EF4-FFF2-40B4-BE49-F238E27FC236}">
                  <a16:creationId xmlns:a16="http://schemas.microsoft.com/office/drawing/2014/main" id="{00000000-0008-0000-1B00-00000E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120650</xdr:colOff>
          <xdr:row>45</xdr:row>
          <xdr:rowOff>196850</xdr:rowOff>
        </xdr:from>
        <xdr:to>
          <xdr:col>11</xdr:col>
          <xdr:colOff>50800</xdr:colOff>
          <xdr:row>47</xdr:row>
          <xdr:rowOff>25400</xdr:rowOff>
        </xdr:to>
        <xdr:sp macro="" textlink="">
          <xdr:nvSpPr>
            <xdr:cNvPr id="15" name="Check Box 22" hidden="1">
              <a:extLst>
                <a:ext uri="{63B3BB69-23CF-44E3-9099-C40C66FF867C}">
                  <a14:compatExt spid="_x0000_s66582"/>
                </a:ext>
                <a:ext uri="{FF2B5EF4-FFF2-40B4-BE49-F238E27FC236}">
                  <a16:creationId xmlns:a16="http://schemas.microsoft.com/office/drawing/2014/main" id="{00000000-0008-0000-1B00-00000F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133350</xdr:colOff>
          <xdr:row>46</xdr:row>
          <xdr:rowOff>196850</xdr:rowOff>
        </xdr:from>
        <xdr:to>
          <xdr:col>11</xdr:col>
          <xdr:colOff>69850</xdr:colOff>
          <xdr:row>48</xdr:row>
          <xdr:rowOff>25400</xdr:rowOff>
        </xdr:to>
        <xdr:sp macro="" textlink="">
          <xdr:nvSpPr>
            <xdr:cNvPr id="16" name="Check Box 23" hidden="1">
              <a:extLst>
                <a:ext uri="{63B3BB69-23CF-44E3-9099-C40C66FF867C}">
                  <a14:compatExt spid="_x0000_s66583"/>
                </a:ext>
                <a:ext uri="{FF2B5EF4-FFF2-40B4-BE49-F238E27FC236}">
                  <a16:creationId xmlns:a16="http://schemas.microsoft.com/office/drawing/2014/main" id="{00000000-0008-0000-1B00-000010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120650</xdr:colOff>
          <xdr:row>47</xdr:row>
          <xdr:rowOff>203200</xdr:rowOff>
        </xdr:from>
        <xdr:to>
          <xdr:col>16</xdr:col>
          <xdr:colOff>12700</xdr:colOff>
          <xdr:row>49</xdr:row>
          <xdr:rowOff>31750</xdr:rowOff>
        </xdr:to>
        <xdr:sp macro="" textlink="">
          <xdr:nvSpPr>
            <xdr:cNvPr id="17" name="Check Box 28" hidden="1">
              <a:extLst>
                <a:ext uri="{63B3BB69-23CF-44E3-9099-C40C66FF867C}">
                  <a14:compatExt spid="_x0000_s66588"/>
                </a:ext>
                <a:ext uri="{FF2B5EF4-FFF2-40B4-BE49-F238E27FC236}">
                  <a16:creationId xmlns:a16="http://schemas.microsoft.com/office/drawing/2014/main" id="{00000000-0008-0000-1B00-000011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48</xdr:row>
          <xdr:rowOff>196850</xdr:rowOff>
        </xdr:from>
        <xdr:to>
          <xdr:col>16</xdr:col>
          <xdr:colOff>19050</xdr:colOff>
          <xdr:row>50</xdr:row>
          <xdr:rowOff>25400</xdr:rowOff>
        </xdr:to>
        <xdr:sp macro="" textlink="">
          <xdr:nvSpPr>
            <xdr:cNvPr id="18" name="Check Box 29" hidden="1">
              <a:extLst>
                <a:ext uri="{63B3BB69-23CF-44E3-9099-C40C66FF867C}">
                  <a14:compatExt spid="_x0000_s66589"/>
                </a:ext>
                <a:ext uri="{FF2B5EF4-FFF2-40B4-BE49-F238E27FC236}">
                  <a16:creationId xmlns:a16="http://schemas.microsoft.com/office/drawing/2014/main" id="{00000000-0008-0000-1B00-000012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49</xdr:row>
          <xdr:rowOff>196850</xdr:rowOff>
        </xdr:from>
        <xdr:to>
          <xdr:col>16</xdr:col>
          <xdr:colOff>19050</xdr:colOff>
          <xdr:row>51</xdr:row>
          <xdr:rowOff>25400</xdr:rowOff>
        </xdr:to>
        <xdr:sp macro="" textlink="">
          <xdr:nvSpPr>
            <xdr:cNvPr id="19" name="Check Box 30" hidden="1">
              <a:extLst>
                <a:ext uri="{63B3BB69-23CF-44E3-9099-C40C66FF867C}">
                  <a14:compatExt spid="_x0000_s66590"/>
                </a:ext>
                <a:ext uri="{FF2B5EF4-FFF2-40B4-BE49-F238E27FC236}">
                  <a16:creationId xmlns:a16="http://schemas.microsoft.com/office/drawing/2014/main" id="{00000000-0008-0000-1B00-000013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120650</xdr:colOff>
          <xdr:row>50</xdr:row>
          <xdr:rowOff>203200</xdr:rowOff>
        </xdr:from>
        <xdr:to>
          <xdr:col>16</xdr:col>
          <xdr:colOff>12700</xdr:colOff>
          <xdr:row>52</xdr:row>
          <xdr:rowOff>25400</xdr:rowOff>
        </xdr:to>
        <xdr:sp macro="" textlink="">
          <xdr:nvSpPr>
            <xdr:cNvPr id="20" name="Check Box 31" hidden="1">
              <a:extLst>
                <a:ext uri="{63B3BB69-23CF-44E3-9099-C40C66FF867C}">
                  <a14:compatExt spid="_x0000_s66591"/>
                </a:ext>
                <a:ext uri="{FF2B5EF4-FFF2-40B4-BE49-F238E27FC236}">
                  <a16:creationId xmlns:a16="http://schemas.microsoft.com/office/drawing/2014/main" id="{00000000-0008-0000-1B00-00001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51</xdr:row>
          <xdr:rowOff>196850</xdr:rowOff>
        </xdr:from>
        <xdr:to>
          <xdr:col>16</xdr:col>
          <xdr:colOff>19050</xdr:colOff>
          <xdr:row>53</xdr:row>
          <xdr:rowOff>25400</xdr:rowOff>
        </xdr:to>
        <xdr:sp macro="" textlink="">
          <xdr:nvSpPr>
            <xdr:cNvPr id="21" name="Check Box 32" hidden="1">
              <a:extLst>
                <a:ext uri="{63B3BB69-23CF-44E3-9099-C40C66FF867C}">
                  <a14:compatExt spid="_x0000_s66592"/>
                </a:ext>
                <a:ext uri="{FF2B5EF4-FFF2-40B4-BE49-F238E27FC236}">
                  <a16:creationId xmlns:a16="http://schemas.microsoft.com/office/drawing/2014/main" id="{00000000-0008-0000-1B00-00001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120650</xdr:colOff>
          <xdr:row>53</xdr:row>
          <xdr:rowOff>209550</xdr:rowOff>
        </xdr:from>
        <xdr:to>
          <xdr:col>16</xdr:col>
          <xdr:colOff>25400</xdr:colOff>
          <xdr:row>55</xdr:row>
          <xdr:rowOff>44450</xdr:rowOff>
        </xdr:to>
        <xdr:sp macro="" textlink="">
          <xdr:nvSpPr>
            <xdr:cNvPr id="22" name="Check Box 33" hidden="1">
              <a:extLst>
                <a:ext uri="{63B3BB69-23CF-44E3-9099-C40C66FF867C}">
                  <a14:compatExt spid="_x0000_s66593"/>
                </a:ext>
                <a:ext uri="{FF2B5EF4-FFF2-40B4-BE49-F238E27FC236}">
                  <a16:creationId xmlns:a16="http://schemas.microsoft.com/office/drawing/2014/main" id="{00000000-0008-0000-1B00-000016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54</xdr:row>
          <xdr:rowOff>190500</xdr:rowOff>
        </xdr:from>
        <xdr:to>
          <xdr:col>16</xdr:col>
          <xdr:colOff>19050</xdr:colOff>
          <xdr:row>56</xdr:row>
          <xdr:rowOff>12700</xdr:rowOff>
        </xdr:to>
        <xdr:sp macro="" textlink="">
          <xdr:nvSpPr>
            <xdr:cNvPr id="23" name="Check Box 34" hidden="1">
              <a:extLst>
                <a:ext uri="{63B3BB69-23CF-44E3-9099-C40C66FF867C}">
                  <a14:compatExt spid="_x0000_s66594"/>
                </a:ext>
                <a:ext uri="{FF2B5EF4-FFF2-40B4-BE49-F238E27FC236}">
                  <a16:creationId xmlns:a16="http://schemas.microsoft.com/office/drawing/2014/main" id="{00000000-0008-0000-1B00-000017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120650</xdr:colOff>
          <xdr:row>55</xdr:row>
          <xdr:rowOff>196850</xdr:rowOff>
        </xdr:from>
        <xdr:to>
          <xdr:col>16</xdr:col>
          <xdr:colOff>12700</xdr:colOff>
          <xdr:row>57</xdr:row>
          <xdr:rowOff>25400</xdr:rowOff>
        </xdr:to>
        <xdr:sp macro="" textlink="">
          <xdr:nvSpPr>
            <xdr:cNvPr id="24" name="Check Box 35" hidden="1">
              <a:extLst>
                <a:ext uri="{63B3BB69-23CF-44E3-9099-C40C66FF867C}">
                  <a14:compatExt spid="_x0000_s66595"/>
                </a:ext>
                <a:ext uri="{FF2B5EF4-FFF2-40B4-BE49-F238E27FC236}">
                  <a16:creationId xmlns:a16="http://schemas.microsoft.com/office/drawing/2014/main" id="{00000000-0008-0000-1B00-000018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107950</xdr:colOff>
          <xdr:row>61</xdr:row>
          <xdr:rowOff>190500</xdr:rowOff>
        </xdr:from>
        <xdr:to>
          <xdr:col>11</xdr:col>
          <xdr:colOff>6350</xdr:colOff>
          <xdr:row>63</xdr:row>
          <xdr:rowOff>12700</xdr:rowOff>
        </xdr:to>
        <xdr:sp macro="" textlink="">
          <xdr:nvSpPr>
            <xdr:cNvPr id="25" name="Check Box 36" hidden="1">
              <a:extLst>
                <a:ext uri="{63B3BB69-23CF-44E3-9099-C40C66FF867C}">
                  <a14:compatExt spid="_x0000_s66596"/>
                </a:ext>
                <a:ext uri="{FF2B5EF4-FFF2-40B4-BE49-F238E27FC236}">
                  <a16:creationId xmlns:a16="http://schemas.microsoft.com/office/drawing/2014/main" id="{00000000-0008-0000-1B00-000019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107950</xdr:colOff>
          <xdr:row>62</xdr:row>
          <xdr:rowOff>196850</xdr:rowOff>
        </xdr:from>
        <xdr:to>
          <xdr:col>11</xdr:col>
          <xdr:colOff>6350</xdr:colOff>
          <xdr:row>64</xdr:row>
          <xdr:rowOff>25400</xdr:rowOff>
        </xdr:to>
        <xdr:sp macro="" textlink="">
          <xdr:nvSpPr>
            <xdr:cNvPr id="26" name="Check Box 37" hidden="1">
              <a:extLst>
                <a:ext uri="{63B3BB69-23CF-44E3-9099-C40C66FF867C}">
                  <a14:compatExt spid="_x0000_s66597"/>
                </a:ext>
                <a:ext uri="{FF2B5EF4-FFF2-40B4-BE49-F238E27FC236}">
                  <a16:creationId xmlns:a16="http://schemas.microsoft.com/office/drawing/2014/main" id="{00000000-0008-0000-1B00-00001A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127000</xdr:colOff>
          <xdr:row>63</xdr:row>
          <xdr:rowOff>196850</xdr:rowOff>
        </xdr:from>
        <xdr:to>
          <xdr:col>11</xdr:col>
          <xdr:colOff>25400</xdr:colOff>
          <xdr:row>65</xdr:row>
          <xdr:rowOff>25400</xdr:rowOff>
        </xdr:to>
        <xdr:sp macro="" textlink="">
          <xdr:nvSpPr>
            <xdr:cNvPr id="27" name="Check Box 38" hidden="1">
              <a:extLst>
                <a:ext uri="{63B3BB69-23CF-44E3-9099-C40C66FF867C}">
                  <a14:compatExt spid="_x0000_s66598"/>
                </a:ext>
                <a:ext uri="{FF2B5EF4-FFF2-40B4-BE49-F238E27FC236}">
                  <a16:creationId xmlns:a16="http://schemas.microsoft.com/office/drawing/2014/main" id="{00000000-0008-0000-1B00-00001B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120650</xdr:colOff>
          <xdr:row>64</xdr:row>
          <xdr:rowOff>196850</xdr:rowOff>
        </xdr:from>
        <xdr:to>
          <xdr:col>11</xdr:col>
          <xdr:colOff>12700</xdr:colOff>
          <xdr:row>66</xdr:row>
          <xdr:rowOff>25400</xdr:rowOff>
        </xdr:to>
        <xdr:sp macro="" textlink="">
          <xdr:nvSpPr>
            <xdr:cNvPr id="28" name="Check Box 39" hidden="1">
              <a:extLst>
                <a:ext uri="{63B3BB69-23CF-44E3-9099-C40C66FF867C}">
                  <a14:compatExt spid="_x0000_s66599"/>
                </a:ext>
                <a:ext uri="{FF2B5EF4-FFF2-40B4-BE49-F238E27FC236}">
                  <a16:creationId xmlns:a16="http://schemas.microsoft.com/office/drawing/2014/main" id="{00000000-0008-0000-1B00-00001C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120650</xdr:colOff>
          <xdr:row>65</xdr:row>
          <xdr:rowOff>222250</xdr:rowOff>
        </xdr:from>
        <xdr:to>
          <xdr:col>11</xdr:col>
          <xdr:colOff>12700</xdr:colOff>
          <xdr:row>67</xdr:row>
          <xdr:rowOff>50800</xdr:rowOff>
        </xdr:to>
        <xdr:sp macro="" textlink="">
          <xdr:nvSpPr>
            <xdr:cNvPr id="29" name="Check Box 40" hidden="1">
              <a:extLst>
                <a:ext uri="{63B3BB69-23CF-44E3-9099-C40C66FF867C}">
                  <a14:compatExt spid="_x0000_s66600"/>
                </a:ext>
                <a:ext uri="{FF2B5EF4-FFF2-40B4-BE49-F238E27FC236}">
                  <a16:creationId xmlns:a16="http://schemas.microsoft.com/office/drawing/2014/main" id="{00000000-0008-0000-1B00-00001D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107950</xdr:colOff>
          <xdr:row>66</xdr:row>
          <xdr:rowOff>196850</xdr:rowOff>
        </xdr:from>
        <xdr:to>
          <xdr:col>16</xdr:col>
          <xdr:colOff>6350</xdr:colOff>
          <xdr:row>68</xdr:row>
          <xdr:rowOff>25400</xdr:rowOff>
        </xdr:to>
        <xdr:sp macro="" textlink="">
          <xdr:nvSpPr>
            <xdr:cNvPr id="30" name="Check Box 41" hidden="1">
              <a:extLst>
                <a:ext uri="{63B3BB69-23CF-44E3-9099-C40C66FF867C}">
                  <a14:compatExt spid="_x0000_s66601"/>
                </a:ext>
                <a:ext uri="{FF2B5EF4-FFF2-40B4-BE49-F238E27FC236}">
                  <a16:creationId xmlns:a16="http://schemas.microsoft.com/office/drawing/2014/main" id="{00000000-0008-0000-1B00-00001E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107950</xdr:colOff>
          <xdr:row>67</xdr:row>
          <xdr:rowOff>203200</xdr:rowOff>
        </xdr:from>
        <xdr:to>
          <xdr:col>16</xdr:col>
          <xdr:colOff>6350</xdr:colOff>
          <xdr:row>69</xdr:row>
          <xdr:rowOff>31750</xdr:rowOff>
        </xdr:to>
        <xdr:sp macro="" textlink="">
          <xdr:nvSpPr>
            <xdr:cNvPr id="31" name="Check Box 42" hidden="1">
              <a:extLst>
                <a:ext uri="{63B3BB69-23CF-44E3-9099-C40C66FF867C}">
                  <a14:compatExt spid="_x0000_s66602"/>
                </a:ext>
                <a:ext uri="{FF2B5EF4-FFF2-40B4-BE49-F238E27FC236}">
                  <a16:creationId xmlns:a16="http://schemas.microsoft.com/office/drawing/2014/main" id="{00000000-0008-0000-1B00-00001F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120650</xdr:colOff>
          <xdr:row>68</xdr:row>
          <xdr:rowOff>196850</xdr:rowOff>
        </xdr:from>
        <xdr:to>
          <xdr:col>16</xdr:col>
          <xdr:colOff>12700</xdr:colOff>
          <xdr:row>70</xdr:row>
          <xdr:rowOff>25400</xdr:rowOff>
        </xdr:to>
        <xdr:sp macro="" textlink="">
          <xdr:nvSpPr>
            <xdr:cNvPr id="32" name="Check Box 43" hidden="1">
              <a:extLst>
                <a:ext uri="{63B3BB69-23CF-44E3-9099-C40C66FF867C}">
                  <a14:compatExt spid="_x0000_s66603"/>
                </a:ext>
                <a:ext uri="{FF2B5EF4-FFF2-40B4-BE49-F238E27FC236}">
                  <a16:creationId xmlns:a16="http://schemas.microsoft.com/office/drawing/2014/main" id="{00000000-0008-0000-1B00-000020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120650</xdr:colOff>
          <xdr:row>69</xdr:row>
          <xdr:rowOff>203200</xdr:rowOff>
        </xdr:from>
        <xdr:to>
          <xdr:col>16</xdr:col>
          <xdr:colOff>19050</xdr:colOff>
          <xdr:row>71</xdr:row>
          <xdr:rowOff>31750</xdr:rowOff>
        </xdr:to>
        <xdr:sp macro="" textlink="">
          <xdr:nvSpPr>
            <xdr:cNvPr id="33" name="Check Box 44" hidden="1">
              <a:extLst>
                <a:ext uri="{63B3BB69-23CF-44E3-9099-C40C66FF867C}">
                  <a14:compatExt spid="_x0000_s66604"/>
                </a:ext>
                <a:ext uri="{FF2B5EF4-FFF2-40B4-BE49-F238E27FC236}">
                  <a16:creationId xmlns:a16="http://schemas.microsoft.com/office/drawing/2014/main" id="{00000000-0008-0000-1B00-000021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120650</xdr:colOff>
          <xdr:row>70</xdr:row>
          <xdr:rowOff>196850</xdr:rowOff>
        </xdr:from>
        <xdr:to>
          <xdr:col>16</xdr:col>
          <xdr:colOff>19050</xdr:colOff>
          <xdr:row>72</xdr:row>
          <xdr:rowOff>25400</xdr:rowOff>
        </xdr:to>
        <xdr:sp macro="" textlink="">
          <xdr:nvSpPr>
            <xdr:cNvPr id="34" name="Check Box 45" hidden="1">
              <a:extLst>
                <a:ext uri="{63B3BB69-23CF-44E3-9099-C40C66FF867C}">
                  <a14:compatExt spid="_x0000_s66605"/>
                </a:ext>
                <a:ext uri="{FF2B5EF4-FFF2-40B4-BE49-F238E27FC236}">
                  <a16:creationId xmlns:a16="http://schemas.microsoft.com/office/drawing/2014/main" id="{00000000-0008-0000-1B00-000022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120650</xdr:colOff>
          <xdr:row>72</xdr:row>
          <xdr:rowOff>203200</xdr:rowOff>
        </xdr:from>
        <xdr:to>
          <xdr:col>16</xdr:col>
          <xdr:colOff>19050</xdr:colOff>
          <xdr:row>74</xdr:row>
          <xdr:rowOff>31750</xdr:rowOff>
        </xdr:to>
        <xdr:sp macro="" textlink="">
          <xdr:nvSpPr>
            <xdr:cNvPr id="35" name="Check Box 46" hidden="1">
              <a:extLst>
                <a:ext uri="{63B3BB69-23CF-44E3-9099-C40C66FF867C}">
                  <a14:compatExt spid="_x0000_s66606"/>
                </a:ext>
                <a:ext uri="{FF2B5EF4-FFF2-40B4-BE49-F238E27FC236}">
                  <a16:creationId xmlns:a16="http://schemas.microsoft.com/office/drawing/2014/main" id="{00000000-0008-0000-1B00-000023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127000</xdr:colOff>
          <xdr:row>73</xdr:row>
          <xdr:rowOff>196850</xdr:rowOff>
        </xdr:from>
        <xdr:to>
          <xdr:col>16</xdr:col>
          <xdr:colOff>25400</xdr:colOff>
          <xdr:row>75</xdr:row>
          <xdr:rowOff>25400</xdr:rowOff>
        </xdr:to>
        <xdr:sp macro="" textlink="">
          <xdr:nvSpPr>
            <xdr:cNvPr id="36" name="Check Box 47" hidden="1">
              <a:extLst>
                <a:ext uri="{63B3BB69-23CF-44E3-9099-C40C66FF867C}">
                  <a14:compatExt spid="_x0000_s66607"/>
                </a:ext>
                <a:ext uri="{FF2B5EF4-FFF2-40B4-BE49-F238E27FC236}">
                  <a16:creationId xmlns:a16="http://schemas.microsoft.com/office/drawing/2014/main" id="{00000000-0008-0000-1B00-000024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74</xdr:row>
          <xdr:rowOff>209550</xdr:rowOff>
        </xdr:from>
        <xdr:to>
          <xdr:col>16</xdr:col>
          <xdr:colOff>12700</xdr:colOff>
          <xdr:row>76</xdr:row>
          <xdr:rowOff>38100</xdr:rowOff>
        </xdr:to>
        <xdr:sp macro="" textlink="">
          <xdr:nvSpPr>
            <xdr:cNvPr id="37" name="Check Box 48" hidden="1">
              <a:extLst>
                <a:ext uri="{63B3BB69-23CF-44E3-9099-C40C66FF867C}">
                  <a14:compatExt spid="_x0000_s66608"/>
                </a:ext>
                <a:ext uri="{FF2B5EF4-FFF2-40B4-BE49-F238E27FC236}">
                  <a16:creationId xmlns:a16="http://schemas.microsoft.com/office/drawing/2014/main" id="{00000000-0008-0000-1B00-0000250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27</xdr:col>
      <xdr:colOff>152400</xdr:colOff>
      <xdr:row>45</xdr:row>
      <xdr:rowOff>85726</xdr:rowOff>
    </xdr:from>
    <xdr:to>
      <xdr:col>36</xdr:col>
      <xdr:colOff>187325</xdr:colOff>
      <xdr:row>50</xdr:row>
      <xdr:rowOff>1</xdr:rowOff>
    </xdr:to>
    <xdr:sp macro="" textlink="">
      <xdr:nvSpPr>
        <xdr:cNvPr id="2" name="テキスト ボックス 1">
          <a:extLst>
            <a:ext uri="{FF2B5EF4-FFF2-40B4-BE49-F238E27FC236}">
              <a16:creationId xmlns:a16="http://schemas.microsoft.com/office/drawing/2014/main" id="{038270CC-6FA2-3072-E8EF-36F89676C341}"/>
            </a:ext>
          </a:extLst>
        </xdr:cNvPr>
        <xdr:cNvSpPr txBox="1"/>
      </xdr:nvSpPr>
      <xdr:spPr>
        <a:xfrm>
          <a:off x="8639175" y="9610726"/>
          <a:ext cx="3463925" cy="1009650"/>
        </a:xfrm>
        <a:prstGeom prst="rect">
          <a:avLst/>
        </a:prstGeom>
        <a:solidFill>
          <a:schemeClr val="accent5">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600" b="1">
              <a:latin typeface="ＭＳ Ｐ明朝" panose="02020600040205080304" pitchFamily="18" charset="-128"/>
              <a:ea typeface="ＭＳ Ｐ明朝" panose="02020600040205080304" pitchFamily="18" charset="-128"/>
            </a:rPr>
            <a:t>事業の用に供する施設については、短期入所を行う場合のみ記載するため、基本的に入力不要となります。</a:t>
          </a:r>
        </a:p>
      </xdr:txBody>
    </xdr:sp>
    <xdr:clientData/>
  </xdr:twoCellAnchor>
  <xdr:twoCellAnchor>
    <xdr:from>
      <xdr:col>27</xdr:col>
      <xdr:colOff>158750</xdr:colOff>
      <xdr:row>4</xdr:row>
      <xdr:rowOff>177801</xdr:rowOff>
    </xdr:from>
    <xdr:to>
      <xdr:col>36</xdr:col>
      <xdr:colOff>294528</xdr:colOff>
      <xdr:row>6</xdr:row>
      <xdr:rowOff>190500</xdr:rowOff>
    </xdr:to>
    <xdr:sp macro="" textlink="">
      <xdr:nvSpPr>
        <xdr:cNvPr id="3" name="テキスト ボックス 2">
          <a:extLst>
            <a:ext uri="{FF2B5EF4-FFF2-40B4-BE49-F238E27FC236}">
              <a16:creationId xmlns:a16="http://schemas.microsoft.com/office/drawing/2014/main" id="{2E58B51D-DBC6-9E50-2B13-59B996ACC8FA}"/>
            </a:ext>
          </a:extLst>
        </xdr:cNvPr>
        <xdr:cNvSpPr txBox="1"/>
      </xdr:nvSpPr>
      <xdr:spPr>
        <a:xfrm>
          <a:off x="8630397" y="850154"/>
          <a:ext cx="3553572" cy="460934"/>
        </a:xfrm>
        <a:prstGeom prst="rect">
          <a:avLst/>
        </a:prstGeom>
        <a:solidFill>
          <a:schemeClr val="accent5">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200" b="1"/>
            <a:t>←押印した書類の電子データもお送りください。</a:t>
          </a: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s://www.shougaifukushi.metro.tokyo.lg.jp/Lib/LibDspList.php?catid=052-034" TargetMode="Externa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S1140704@section.metro.tokyo.jp"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3.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2.xml"/><Relationship Id="rId1" Type="http://schemas.openxmlformats.org/officeDocument/2006/relationships/printerSettings" Target="../printerSettings/printerSettings1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22.bin"/><Relationship Id="rId4" Type="http://schemas.openxmlformats.org/officeDocument/2006/relationships/comments" Target="../comments3.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23.bin"/><Relationship Id="rId4" Type="http://schemas.openxmlformats.org/officeDocument/2006/relationships/comments" Target="../comments4.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24.bin"/><Relationship Id="rId4" Type="http://schemas.openxmlformats.org/officeDocument/2006/relationships/comments" Target="../comments5.xml"/></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3" Type="http://schemas.openxmlformats.org/officeDocument/2006/relationships/ctrlProp" Target="../ctrlProps/ctrlProp19.xml"/><Relationship Id="rId18" Type="http://schemas.openxmlformats.org/officeDocument/2006/relationships/ctrlProp" Target="../ctrlProps/ctrlProp24.xml"/><Relationship Id="rId26" Type="http://schemas.openxmlformats.org/officeDocument/2006/relationships/ctrlProp" Target="../ctrlProps/ctrlProp32.xml"/><Relationship Id="rId39" Type="http://schemas.openxmlformats.org/officeDocument/2006/relationships/ctrlProp" Target="../ctrlProps/ctrlProp45.xml"/><Relationship Id="rId21" Type="http://schemas.openxmlformats.org/officeDocument/2006/relationships/ctrlProp" Target="../ctrlProps/ctrlProp27.xml"/><Relationship Id="rId34" Type="http://schemas.openxmlformats.org/officeDocument/2006/relationships/ctrlProp" Target="../ctrlProps/ctrlProp40.xml"/><Relationship Id="rId7" Type="http://schemas.openxmlformats.org/officeDocument/2006/relationships/ctrlProp" Target="../ctrlProps/ctrlProp13.xml"/><Relationship Id="rId12" Type="http://schemas.openxmlformats.org/officeDocument/2006/relationships/ctrlProp" Target="../ctrlProps/ctrlProp18.xml"/><Relationship Id="rId17" Type="http://schemas.openxmlformats.org/officeDocument/2006/relationships/ctrlProp" Target="../ctrlProps/ctrlProp23.xml"/><Relationship Id="rId25" Type="http://schemas.openxmlformats.org/officeDocument/2006/relationships/ctrlProp" Target="../ctrlProps/ctrlProp31.xml"/><Relationship Id="rId33" Type="http://schemas.openxmlformats.org/officeDocument/2006/relationships/ctrlProp" Target="../ctrlProps/ctrlProp39.xml"/><Relationship Id="rId38" Type="http://schemas.openxmlformats.org/officeDocument/2006/relationships/ctrlProp" Target="../ctrlProps/ctrlProp44.xml"/><Relationship Id="rId2" Type="http://schemas.openxmlformats.org/officeDocument/2006/relationships/drawing" Target="../drawings/drawing8.xml"/><Relationship Id="rId16" Type="http://schemas.openxmlformats.org/officeDocument/2006/relationships/ctrlProp" Target="../ctrlProps/ctrlProp22.xml"/><Relationship Id="rId20" Type="http://schemas.openxmlformats.org/officeDocument/2006/relationships/ctrlProp" Target="../ctrlProps/ctrlProp26.xml"/><Relationship Id="rId29" Type="http://schemas.openxmlformats.org/officeDocument/2006/relationships/ctrlProp" Target="../ctrlProps/ctrlProp35.xml"/><Relationship Id="rId1" Type="http://schemas.openxmlformats.org/officeDocument/2006/relationships/printerSettings" Target="../printerSettings/printerSettings27.bin"/><Relationship Id="rId6" Type="http://schemas.openxmlformats.org/officeDocument/2006/relationships/ctrlProp" Target="../ctrlProps/ctrlProp12.xml"/><Relationship Id="rId11" Type="http://schemas.openxmlformats.org/officeDocument/2006/relationships/ctrlProp" Target="../ctrlProps/ctrlProp17.xml"/><Relationship Id="rId24" Type="http://schemas.openxmlformats.org/officeDocument/2006/relationships/ctrlProp" Target="../ctrlProps/ctrlProp30.xml"/><Relationship Id="rId32" Type="http://schemas.openxmlformats.org/officeDocument/2006/relationships/ctrlProp" Target="../ctrlProps/ctrlProp38.xml"/><Relationship Id="rId37" Type="http://schemas.openxmlformats.org/officeDocument/2006/relationships/ctrlProp" Target="../ctrlProps/ctrlProp43.xml"/><Relationship Id="rId5" Type="http://schemas.openxmlformats.org/officeDocument/2006/relationships/ctrlProp" Target="../ctrlProps/ctrlProp11.xml"/><Relationship Id="rId15" Type="http://schemas.openxmlformats.org/officeDocument/2006/relationships/ctrlProp" Target="../ctrlProps/ctrlProp21.xml"/><Relationship Id="rId23" Type="http://schemas.openxmlformats.org/officeDocument/2006/relationships/ctrlProp" Target="../ctrlProps/ctrlProp29.xml"/><Relationship Id="rId28" Type="http://schemas.openxmlformats.org/officeDocument/2006/relationships/ctrlProp" Target="../ctrlProps/ctrlProp34.xml"/><Relationship Id="rId36" Type="http://schemas.openxmlformats.org/officeDocument/2006/relationships/ctrlProp" Target="../ctrlProps/ctrlProp42.xml"/><Relationship Id="rId10" Type="http://schemas.openxmlformats.org/officeDocument/2006/relationships/ctrlProp" Target="../ctrlProps/ctrlProp16.xml"/><Relationship Id="rId19" Type="http://schemas.openxmlformats.org/officeDocument/2006/relationships/ctrlProp" Target="../ctrlProps/ctrlProp25.xml"/><Relationship Id="rId31" Type="http://schemas.openxmlformats.org/officeDocument/2006/relationships/ctrlProp" Target="../ctrlProps/ctrlProp37.xml"/><Relationship Id="rId4" Type="http://schemas.openxmlformats.org/officeDocument/2006/relationships/ctrlProp" Target="../ctrlProps/ctrlProp10.xml"/><Relationship Id="rId9" Type="http://schemas.openxmlformats.org/officeDocument/2006/relationships/ctrlProp" Target="../ctrlProps/ctrlProp15.xml"/><Relationship Id="rId14" Type="http://schemas.openxmlformats.org/officeDocument/2006/relationships/ctrlProp" Target="../ctrlProps/ctrlProp20.xml"/><Relationship Id="rId22" Type="http://schemas.openxmlformats.org/officeDocument/2006/relationships/ctrlProp" Target="../ctrlProps/ctrlProp28.xml"/><Relationship Id="rId27" Type="http://schemas.openxmlformats.org/officeDocument/2006/relationships/ctrlProp" Target="../ctrlProps/ctrlProp33.xml"/><Relationship Id="rId30" Type="http://schemas.openxmlformats.org/officeDocument/2006/relationships/ctrlProp" Target="../ctrlProps/ctrlProp36.xml"/><Relationship Id="rId35" Type="http://schemas.openxmlformats.org/officeDocument/2006/relationships/ctrlProp" Target="../ctrlProps/ctrlProp41.xml"/><Relationship Id="rId8" Type="http://schemas.openxmlformats.org/officeDocument/2006/relationships/ctrlProp" Target="../ctrlProps/ctrlProp14.xml"/><Relationship Id="rId3" Type="http://schemas.openxmlformats.org/officeDocument/2006/relationships/vmlDrawing" Target="../drawings/vmlDrawing7.vml"/></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N72"/>
  <sheetViews>
    <sheetView tabSelected="1" view="pageBreakPreview" zoomScale="130" zoomScaleNormal="100" zoomScaleSheetLayoutView="130" workbookViewId="0">
      <selection activeCell="D4" sqref="D4:F4"/>
    </sheetView>
  </sheetViews>
  <sheetFormatPr defaultColWidth="8.08203125" defaultRowHeight="14"/>
  <cols>
    <col min="1" max="1" width="3.83203125" style="530" customWidth="1"/>
    <col min="2" max="2" width="10.9140625" style="78" customWidth="1"/>
    <col min="3" max="3" width="6.08203125" style="78" customWidth="1"/>
    <col min="4" max="4" width="36.6640625" style="77" customWidth="1"/>
    <col min="5" max="5" width="3.4140625" style="77" customWidth="1"/>
    <col min="6" max="6" width="14.58203125" style="77" bestFit="1" customWidth="1"/>
    <col min="7" max="7" width="14.58203125" style="77" customWidth="1"/>
    <col min="8" max="8" width="10.33203125" style="77" customWidth="1"/>
    <col min="9" max="9" width="2.6640625" style="77" customWidth="1"/>
    <col min="10" max="10" width="3.6640625" style="77" customWidth="1"/>
    <col min="11" max="11" width="1.33203125" style="77" customWidth="1"/>
    <col min="12" max="12" width="2.33203125" style="77" customWidth="1"/>
    <col min="13" max="13" width="2.6640625" style="77" customWidth="1"/>
    <col min="14" max="16384" width="8.08203125" style="77"/>
  </cols>
  <sheetData>
    <row r="1" spans="1:13" ht="21" customHeight="1">
      <c r="A1" s="720" t="s">
        <v>807</v>
      </c>
      <c r="B1" s="720"/>
      <c r="C1" s="720"/>
      <c r="D1" s="720"/>
      <c r="E1" s="720"/>
      <c r="F1" s="720"/>
      <c r="G1" s="720"/>
      <c r="H1" s="720"/>
      <c r="I1" s="720"/>
      <c r="J1" s="720"/>
      <c r="K1" s="720"/>
      <c r="L1" s="720"/>
      <c r="M1" s="720"/>
    </row>
    <row r="2" spans="1:13" ht="18" customHeight="1">
      <c r="A2" s="721" t="s">
        <v>144</v>
      </c>
      <c r="B2" s="721"/>
      <c r="C2" s="721"/>
      <c r="D2" s="721"/>
      <c r="E2" s="721"/>
      <c r="F2" s="721"/>
      <c r="G2" s="721"/>
      <c r="H2" s="721"/>
      <c r="I2" s="721"/>
      <c r="J2" s="721"/>
      <c r="K2" s="721"/>
      <c r="L2" s="721"/>
      <c r="M2" s="721"/>
    </row>
    <row r="3" spans="1:13" ht="10.5" customHeight="1"/>
    <row r="4" spans="1:13">
      <c r="A4" s="724" t="s">
        <v>145</v>
      </c>
      <c r="B4" s="724"/>
      <c r="C4" s="724"/>
      <c r="D4" s="723" t="s">
        <v>146</v>
      </c>
      <c r="E4" s="723"/>
      <c r="F4" s="723"/>
      <c r="G4" s="510"/>
    </row>
    <row r="5" spans="1:13" ht="10.5" customHeight="1"/>
    <row r="6" spans="1:13" s="80" customFormat="1" ht="29.25" customHeight="1">
      <c r="A6" s="642" t="s">
        <v>147</v>
      </c>
      <c r="B6" s="642"/>
      <c r="C6" s="574">
        <f>基本情報入力シート!L45</f>
        <v>0</v>
      </c>
      <c r="D6" s="575"/>
      <c r="E6" s="575"/>
      <c r="F6" s="575"/>
      <c r="G6" s="576"/>
      <c r="H6" s="79" t="s">
        <v>148</v>
      </c>
      <c r="I6" s="688" t="s">
        <v>720</v>
      </c>
      <c r="J6" s="722"/>
      <c r="K6" s="722"/>
      <c r="L6" s="722"/>
      <c r="M6" s="689"/>
    </row>
    <row r="7" spans="1:13" s="80" customFormat="1" ht="11.25" customHeight="1">
      <c r="A7" s="81"/>
      <c r="B7" s="82"/>
      <c r="C7" s="82"/>
      <c r="D7" s="82"/>
      <c r="E7" s="82"/>
      <c r="F7" s="82"/>
      <c r="G7" s="82"/>
    </row>
    <row r="8" spans="1:13" s="80" customFormat="1" ht="21.75" customHeight="1">
      <c r="A8" s="587" t="s">
        <v>1099</v>
      </c>
      <c r="B8" s="587"/>
      <c r="C8" s="587"/>
      <c r="D8" s="587"/>
      <c r="E8" s="587"/>
      <c r="F8" s="587"/>
      <c r="G8" s="587"/>
      <c r="H8" s="587"/>
      <c r="I8" s="587"/>
      <c r="J8" s="587"/>
      <c r="K8" s="587"/>
      <c r="L8" s="587"/>
      <c r="M8" s="587"/>
    </row>
    <row r="9" spans="1:13" s="80" customFormat="1" ht="21.75" customHeight="1">
      <c r="A9" s="600" t="s">
        <v>981</v>
      </c>
      <c r="B9" s="600"/>
      <c r="C9" s="600"/>
      <c r="D9" s="600"/>
      <c r="E9" s="600"/>
      <c r="F9" s="600"/>
      <c r="G9" s="600"/>
      <c r="H9" s="600"/>
      <c r="I9" s="600"/>
      <c r="J9" s="600"/>
      <c r="K9" s="600"/>
      <c r="L9" s="600"/>
      <c r="M9" s="600"/>
    </row>
    <row r="10" spans="1:13" s="80" customFormat="1" ht="20.25" customHeight="1">
      <c r="A10" s="732" t="s">
        <v>149</v>
      </c>
      <c r="B10" s="733"/>
      <c r="C10" s="733"/>
      <c r="D10" s="733"/>
      <c r="E10" s="733"/>
      <c r="F10" s="734"/>
      <c r="G10" s="532" t="s">
        <v>950</v>
      </c>
      <c r="H10" s="533" t="s">
        <v>150</v>
      </c>
      <c r="I10" s="725" t="s">
        <v>151</v>
      </c>
      <c r="J10" s="725"/>
      <c r="K10" s="725"/>
      <c r="L10" s="725"/>
      <c r="M10" s="725"/>
    </row>
    <row r="11" spans="1:13" s="80" customFormat="1" ht="28.5" customHeight="1">
      <c r="A11" s="744"/>
      <c r="B11" s="584" t="s">
        <v>1093</v>
      </c>
      <c r="C11" s="585"/>
      <c r="D11" s="585"/>
      <c r="E11" s="585"/>
      <c r="F11" s="586"/>
      <c r="G11" s="544" t="s">
        <v>993</v>
      </c>
      <c r="H11" s="500"/>
      <c r="I11" s="681"/>
      <c r="J11" s="681"/>
      <c r="K11" s="681"/>
      <c r="L11" s="681"/>
      <c r="M11" s="681"/>
    </row>
    <row r="12" spans="1:13" s="80" customFormat="1" ht="19.5" customHeight="1">
      <c r="A12" s="745"/>
      <c r="B12" s="702" t="s">
        <v>0</v>
      </c>
      <c r="C12" s="703"/>
      <c r="D12" s="703"/>
      <c r="E12" s="83"/>
      <c r="F12" s="538"/>
      <c r="G12" s="514"/>
      <c r="H12" s="502"/>
      <c r="I12" s="685" t="s">
        <v>0</v>
      </c>
      <c r="J12" s="686"/>
      <c r="K12" s="686"/>
      <c r="L12" s="686"/>
      <c r="M12" s="687"/>
    </row>
    <row r="13" spans="1:13" s="80" customFormat="1" ht="19.5" customHeight="1">
      <c r="A13" s="601" t="s">
        <v>152</v>
      </c>
      <c r="B13" s="739" t="s">
        <v>153</v>
      </c>
      <c r="C13" s="578"/>
      <c r="D13" s="578"/>
      <c r="E13" s="512"/>
      <c r="F13" s="499"/>
      <c r="G13" s="515" t="s">
        <v>951</v>
      </c>
      <c r="H13" s="500"/>
      <c r="I13" s="654" t="s">
        <v>154</v>
      </c>
      <c r="J13" s="655"/>
      <c r="K13" s="655"/>
      <c r="L13" s="655"/>
      <c r="M13" s="656"/>
    </row>
    <row r="14" spans="1:13" s="80" customFormat="1" ht="15.75" customHeight="1">
      <c r="A14" s="602"/>
      <c r="B14" s="740" t="s">
        <v>155</v>
      </c>
      <c r="C14" s="741"/>
      <c r="D14" s="657" t="s">
        <v>156</v>
      </c>
      <c r="E14" s="657"/>
      <c r="F14" s="658"/>
      <c r="G14" s="516" t="s">
        <v>952</v>
      </c>
      <c r="H14" s="504"/>
      <c r="I14" s="693" t="s">
        <v>157</v>
      </c>
      <c r="J14" s="683" t="s">
        <v>158</v>
      </c>
      <c r="K14" s="683"/>
      <c r="L14" s="683" t="s">
        <v>159</v>
      </c>
      <c r="M14" s="684"/>
    </row>
    <row r="15" spans="1:13" s="80" customFormat="1" ht="15.75" customHeight="1">
      <c r="A15" s="602"/>
      <c r="B15" s="740"/>
      <c r="C15" s="741"/>
      <c r="D15" s="84" t="s">
        <v>160</v>
      </c>
      <c r="E15" s="84"/>
      <c r="F15" s="85"/>
      <c r="G15" s="516" t="s">
        <v>952</v>
      </c>
      <c r="H15" s="504"/>
      <c r="I15" s="694"/>
      <c r="J15" s="683" t="s">
        <v>158</v>
      </c>
      <c r="K15" s="683"/>
      <c r="L15" s="683" t="s">
        <v>159</v>
      </c>
      <c r="M15" s="684"/>
    </row>
    <row r="16" spans="1:13" s="80" customFormat="1" ht="15.75" customHeight="1">
      <c r="A16" s="602"/>
      <c r="B16" s="740"/>
      <c r="C16" s="741"/>
      <c r="D16" s="657" t="s">
        <v>161</v>
      </c>
      <c r="E16" s="657"/>
      <c r="F16" s="658"/>
      <c r="G16" s="516" t="s">
        <v>953</v>
      </c>
      <c r="H16" s="504"/>
      <c r="I16" s="682" t="s">
        <v>162</v>
      </c>
      <c r="J16" s="683"/>
      <c r="K16" s="683"/>
      <c r="L16" s="683"/>
      <c r="M16" s="684"/>
    </row>
    <row r="17" spans="1:13" s="80" customFormat="1" ht="15.75" customHeight="1">
      <c r="A17" s="602"/>
      <c r="B17" s="742"/>
      <c r="C17" s="743"/>
      <c r="D17" s="659" t="s">
        <v>163</v>
      </c>
      <c r="E17" s="659"/>
      <c r="F17" s="660"/>
      <c r="G17" s="517" t="s">
        <v>954</v>
      </c>
      <c r="H17" s="505"/>
      <c r="I17" s="698" t="s">
        <v>164</v>
      </c>
      <c r="J17" s="699"/>
      <c r="K17" s="699"/>
      <c r="L17" s="699"/>
      <c r="M17" s="700"/>
    </row>
    <row r="18" spans="1:13" s="80" customFormat="1" ht="20.25" customHeight="1">
      <c r="A18" s="602"/>
      <c r="B18" s="617" t="s">
        <v>994</v>
      </c>
      <c r="C18" s="618"/>
      <c r="D18" s="618"/>
      <c r="E18" s="86"/>
      <c r="F18" s="539"/>
      <c r="G18" s="545" t="s">
        <v>995</v>
      </c>
      <c r="H18" s="500"/>
      <c r="I18" s="701" t="s">
        <v>1068</v>
      </c>
      <c r="J18" s="701"/>
      <c r="K18" s="701"/>
      <c r="L18" s="701"/>
      <c r="M18" s="701"/>
    </row>
    <row r="19" spans="1:13" s="80" customFormat="1" ht="90.5" customHeight="1">
      <c r="A19" s="602"/>
      <c r="B19" s="717" t="s">
        <v>1107</v>
      </c>
      <c r="C19" s="718"/>
      <c r="D19" s="718"/>
      <c r="E19" s="718"/>
      <c r="F19" s="719"/>
      <c r="G19" s="519" t="s">
        <v>1106</v>
      </c>
      <c r="H19" s="504"/>
      <c r="I19" s="697"/>
      <c r="J19" s="697"/>
      <c r="K19" s="697"/>
      <c r="L19" s="697"/>
      <c r="M19" s="697"/>
    </row>
    <row r="20" spans="1:13" s="87" customFormat="1" ht="32" customHeight="1">
      <c r="A20" s="602"/>
      <c r="B20" s="617" t="s">
        <v>165</v>
      </c>
      <c r="C20" s="618"/>
      <c r="D20" s="618"/>
      <c r="E20" s="86"/>
      <c r="F20" s="539"/>
      <c r="G20" s="518" t="s">
        <v>956</v>
      </c>
      <c r="H20" s="504"/>
      <c r="I20" s="619" t="s">
        <v>165</v>
      </c>
      <c r="J20" s="620"/>
      <c r="K20" s="620"/>
      <c r="L20" s="620"/>
      <c r="M20" s="621"/>
    </row>
    <row r="21" spans="1:13" s="80" customFormat="1" ht="43.5" customHeight="1">
      <c r="A21" s="603"/>
      <c r="B21" s="668" t="s">
        <v>1094</v>
      </c>
      <c r="C21" s="669"/>
      <c r="D21" s="669"/>
      <c r="E21" s="669"/>
      <c r="F21" s="670"/>
      <c r="G21" s="520" t="s">
        <v>991</v>
      </c>
      <c r="H21" s="505"/>
      <c r="I21" s="622"/>
      <c r="J21" s="623"/>
      <c r="K21" s="623"/>
      <c r="L21" s="623"/>
      <c r="M21" s="624"/>
    </row>
    <row r="22" spans="1:13" s="80" customFormat="1" ht="51" customHeight="1">
      <c r="A22" s="601" t="s">
        <v>166</v>
      </c>
      <c r="B22" s="577" t="s">
        <v>1098</v>
      </c>
      <c r="C22" s="735"/>
      <c r="D22" s="735"/>
      <c r="E22" s="735"/>
      <c r="F22" s="736"/>
      <c r="G22" s="521" t="s">
        <v>992</v>
      </c>
      <c r="H22" s="500"/>
      <c r="I22" s="695"/>
      <c r="J22" s="696"/>
      <c r="K22" s="696"/>
      <c r="L22" s="696"/>
      <c r="M22" s="696"/>
    </row>
    <row r="23" spans="1:13" s="80" customFormat="1" ht="32.5" customHeight="1">
      <c r="A23" s="602"/>
      <c r="B23" s="612" t="s">
        <v>979</v>
      </c>
      <c r="C23" s="613"/>
      <c r="D23" s="613"/>
      <c r="E23" s="613"/>
      <c r="F23" s="614"/>
      <c r="G23" s="543" t="s">
        <v>992</v>
      </c>
      <c r="H23" s="504"/>
      <c r="I23" s="615" t="s">
        <v>1086</v>
      </c>
      <c r="J23" s="615"/>
      <c r="K23" s="615"/>
      <c r="L23" s="615"/>
      <c r="M23" s="615"/>
    </row>
    <row r="24" spans="1:13" s="80" customFormat="1" ht="51" customHeight="1">
      <c r="A24" s="603"/>
      <c r="B24" s="630" t="s">
        <v>980</v>
      </c>
      <c r="C24" s="737"/>
      <c r="D24" s="737"/>
      <c r="E24" s="737"/>
      <c r="F24" s="738"/>
      <c r="G24" s="522" t="s">
        <v>992</v>
      </c>
      <c r="H24" s="505"/>
      <c r="I24" s="680"/>
      <c r="J24" s="680"/>
      <c r="K24" s="680"/>
      <c r="L24" s="680"/>
      <c r="M24" s="680"/>
    </row>
    <row r="25" spans="1:13" s="80" customFormat="1" ht="37.5" customHeight="1">
      <c r="A25" s="601" t="s">
        <v>167</v>
      </c>
      <c r="B25" s="633" t="s">
        <v>806</v>
      </c>
      <c r="C25" s="634"/>
      <c r="D25" s="634"/>
      <c r="E25" s="634"/>
      <c r="F25" s="635"/>
      <c r="G25" s="523"/>
      <c r="H25" s="537"/>
      <c r="I25" s="636"/>
      <c r="J25" s="636"/>
      <c r="K25" s="636"/>
      <c r="L25" s="636"/>
      <c r="M25" s="636"/>
    </row>
    <row r="26" spans="1:13" s="80" customFormat="1" ht="25.25" customHeight="1">
      <c r="A26" s="602"/>
      <c r="B26" s="604" t="s">
        <v>168</v>
      </c>
      <c r="C26" s="605"/>
      <c r="D26" s="605"/>
      <c r="E26" s="605"/>
      <c r="F26" s="606"/>
      <c r="G26" s="524" t="s">
        <v>989</v>
      </c>
      <c r="H26" s="504"/>
      <c r="I26" s="625" t="s">
        <v>168</v>
      </c>
      <c r="J26" s="625"/>
      <c r="K26" s="625"/>
      <c r="L26" s="625"/>
      <c r="M26" s="626"/>
    </row>
    <row r="27" spans="1:13" s="80" customFormat="1" ht="35.5" customHeight="1">
      <c r="A27" s="602"/>
      <c r="B27" s="604" t="s">
        <v>169</v>
      </c>
      <c r="C27" s="605"/>
      <c r="D27" s="607"/>
      <c r="E27" s="690" t="s">
        <v>170</v>
      </c>
      <c r="F27" s="540" t="str">
        <f>IF(基本情報入力シート!L50="児童発達支援センター","センター",IF(基本情報入力シート!L50="児童発達支援（重心外）","児発（重心外）",IF(基本情報入力シート!L50="児童発達支援（重心）","児発（重心）",IF(基本情報入力シート!L50="放課後等デイサービス（重心外）","放デイ（重心外）",IF(基本情報入力シート!L50="放課後等デイサービス（重心）","放デイ（重心）",IF(基本情報入力シート!L50="居宅訪問型児童発達支援","居宅",IF(基本情報入力シート!L50="保育所等訪問支援","保育所等",IF(基本情報入力シート!L50="選択して下さい。","事業①",))))))))</f>
        <v>事業①</v>
      </c>
      <c r="G27" s="524" t="s">
        <v>990</v>
      </c>
      <c r="H27" s="504"/>
      <c r="I27" s="627" t="s">
        <v>944</v>
      </c>
      <c r="J27" s="628"/>
      <c r="K27" s="628"/>
      <c r="L27" s="628"/>
      <c r="M27" s="629"/>
    </row>
    <row r="28" spans="1:13" s="80" customFormat="1" ht="32" customHeight="1">
      <c r="A28" s="602"/>
      <c r="B28" s="608" t="s">
        <v>171</v>
      </c>
      <c r="C28" s="609"/>
      <c r="D28" s="609"/>
      <c r="E28" s="691"/>
      <c r="F28" s="540" t="str">
        <f>IF(基本情報入力シート!L51="児童発達支援センター","センター",IF(基本情報入力シート!L51="児童発達支援（重心外）","児発（重心外）",IF(基本情報入力シート!L51="児童発達支援（重心）","児発（重心）",IF(基本情報入力シート!L51="放課後等デイサービス（重心外）","放デイ（重心外）",IF(基本情報入力シート!L51="放課後等デイサービス（重心）","放デイ（重心）",IF(基本情報入力シート!L51="居宅訪問型児童発達支援","居宅",IF(基本情報入力シート!L51="保育所等訪問支援","保育所等",IF(基本情報入力シート!L51="選択して下さい。","事業②",))))))))</f>
        <v>事業②</v>
      </c>
      <c r="G28" s="524" t="s">
        <v>990</v>
      </c>
      <c r="H28" s="504"/>
      <c r="I28" s="627" t="s">
        <v>945</v>
      </c>
      <c r="J28" s="628"/>
      <c r="K28" s="628"/>
      <c r="L28" s="628"/>
      <c r="M28" s="629"/>
    </row>
    <row r="29" spans="1:13" s="80" customFormat="1" ht="30" customHeight="1">
      <c r="A29" s="602"/>
      <c r="B29" s="608"/>
      <c r="C29" s="609"/>
      <c r="D29" s="609"/>
      <c r="E29" s="691"/>
      <c r="F29" s="540" t="str">
        <f>IF(基本情報入力シート!L52="児童発達支援センター","センター",IF(基本情報入力シート!L52="児童発達支援（重心外）","児発（重心外）",IF(基本情報入力シート!L52="児童発達支援（重心）","児発（重心）",IF(基本情報入力シート!L52="放課後等デイサービス（重心外）","放デイ（重心外）",IF(基本情報入力シート!L52="放課後等デイサービス（重心）","放デイ（重心）",IF(基本情報入力シート!L52="居宅訪問型児童発達支援","居宅",IF(基本情報入力シート!L52="保育所等訪問支援","保育所等",IF(基本情報入力シート!L52="選択して下さい。","事業③",))))))))</f>
        <v>事業③</v>
      </c>
      <c r="G29" s="524" t="s">
        <v>990</v>
      </c>
      <c r="H29" s="504"/>
      <c r="I29" s="627" t="s">
        <v>947</v>
      </c>
      <c r="J29" s="628"/>
      <c r="K29" s="628"/>
      <c r="L29" s="628"/>
      <c r="M29" s="629"/>
    </row>
    <row r="30" spans="1:13" s="80" customFormat="1" ht="24" customHeight="1">
      <c r="A30" s="602"/>
      <c r="B30" s="608"/>
      <c r="C30" s="609"/>
      <c r="D30" s="609"/>
      <c r="E30" s="691"/>
      <c r="F30" s="540" t="str">
        <f>IF(基本情報入力シート!L53="児童発達支援センター","センター",IF(基本情報入力シート!L53="児童発達支援（重心外）","児発（重心外）",IF(基本情報入力シート!L53="児童発達支援（重心）","児発（重心）",IF(基本情報入力シート!L53="放課後等デイサービス（重心外）","放デイ（重心外）",IF(基本情報入力シート!L53="放課後等デイサービス（重心）","放デイ（重心）",IF(基本情報入力シート!L53="居宅訪問型児童発達支援","居宅",IF(基本情報入力シート!L53="保育所等訪問支援","保育所等",IF(基本情報入力シート!L53="選択して下さい。","事業④",))))))))</f>
        <v>事業④</v>
      </c>
      <c r="G30" s="524" t="s">
        <v>990</v>
      </c>
      <c r="H30" s="504"/>
      <c r="I30" s="627" t="s">
        <v>946</v>
      </c>
      <c r="J30" s="628"/>
      <c r="K30" s="628"/>
      <c r="L30" s="628"/>
      <c r="M30" s="629"/>
    </row>
    <row r="31" spans="1:13" s="80" customFormat="1" ht="25.5" customHeight="1">
      <c r="A31" s="602"/>
      <c r="B31" s="608"/>
      <c r="C31" s="609"/>
      <c r="D31" s="609"/>
      <c r="E31" s="691"/>
      <c r="F31" s="540" t="str">
        <f>IF(基本情報入力シート!L54="児童発達支援センター","センター",IF(基本情報入力シート!L54="児童発達支援（重心外）","児発（重心外）",IF(基本情報入力シート!L54="児童発達支援（重心）","児発（重心）",IF(基本情報入力シート!L54="放課後等デイサービス（重心外）","放デイ（重心外）",IF(基本情報入力シート!L54="放課後等デイサービス（重心）","放デイ（重心）",IF(基本情報入力シート!L54="居宅訪問型児童発達支援","居宅",IF(基本情報入力シート!L54="保育所等訪問支援","保育所等",IF(基本情報入力シート!L54="選択して下さい。","事業⑤",))))))))</f>
        <v>事業⑤</v>
      </c>
      <c r="G31" s="524" t="s">
        <v>990</v>
      </c>
      <c r="H31" s="504"/>
      <c r="I31" s="627" t="s">
        <v>948</v>
      </c>
      <c r="J31" s="628"/>
      <c r="K31" s="628"/>
      <c r="L31" s="628"/>
      <c r="M31" s="629"/>
    </row>
    <row r="32" spans="1:13" s="80" customFormat="1" ht="33.5" customHeight="1">
      <c r="A32" s="602"/>
      <c r="B32" s="610"/>
      <c r="C32" s="611"/>
      <c r="D32" s="611"/>
      <c r="E32" s="692"/>
      <c r="F32" s="540" t="str">
        <f>IF(基本情報入力シート!L55="児童発達支援センター","センター",IF(基本情報入力シート!L55="児童発達支援（重心外）","児発（重心外）",IF(基本情報入力シート!L55="児童発達支援（重心）","児発（重心）",IF(基本情報入力シート!L55="放課後等デイサービス（重心外）","放デイ（重心外）",IF(基本情報入力シート!L55="放課後等デイサービス（重心）","放デイ（重心）",IF(基本情報入力シート!L55="居宅訪問型児童発達支援","居宅",IF(基本情報入力シート!L55="保育所等訪問支援","保育所等",IF(基本情報入力シート!L55="選択して下さい。","事業⑥",))))))))</f>
        <v>事業⑥</v>
      </c>
      <c r="G32" s="524" t="s">
        <v>990</v>
      </c>
      <c r="H32" s="504"/>
      <c r="I32" s="627" t="s">
        <v>949</v>
      </c>
      <c r="J32" s="628"/>
      <c r="K32" s="628"/>
      <c r="L32" s="628"/>
      <c r="M32" s="629"/>
    </row>
    <row r="33" spans="1:14" s="80" customFormat="1" ht="35" customHeight="1">
      <c r="A33" s="602"/>
      <c r="B33" s="604" t="s">
        <v>983</v>
      </c>
      <c r="C33" s="605"/>
      <c r="D33" s="605"/>
      <c r="E33" s="605"/>
      <c r="F33" s="606"/>
      <c r="G33" s="522" t="s">
        <v>992</v>
      </c>
      <c r="H33" s="504"/>
      <c r="I33" s="637"/>
      <c r="J33" s="638"/>
      <c r="K33" s="638"/>
      <c r="L33" s="638"/>
      <c r="M33" s="639"/>
    </row>
    <row r="34" spans="1:14" s="80" customFormat="1" ht="31" customHeight="1">
      <c r="A34" s="602"/>
      <c r="B34" s="604" t="s">
        <v>1092</v>
      </c>
      <c r="C34" s="605"/>
      <c r="D34" s="605"/>
      <c r="E34" s="605"/>
      <c r="F34" s="606"/>
      <c r="G34" s="543" t="s">
        <v>992</v>
      </c>
      <c r="H34" s="504"/>
      <c r="I34" s="637"/>
      <c r="J34" s="638"/>
      <c r="K34" s="638"/>
      <c r="L34" s="638"/>
      <c r="M34" s="639"/>
    </row>
    <row r="35" spans="1:14" s="80" customFormat="1" ht="31.5" customHeight="1">
      <c r="A35" s="603"/>
      <c r="B35" s="630" t="s">
        <v>982</v>
      </c>
      <c r="C35" s="631"/>
      <c r="D35" s="631"/>
      <c r="E35" s="631"/>
      <c r="F35" s="632"/>
      <c r="G35" s="516" t="s">
        <v>962</v>
      </c>
      <c r="H35" s="505"/>
      <c r="I35" s="616" t="s">
        <v>965</v>
      </c>
      <c r="J35" s="616"/>
      <c r="K35" s="616"/>
      <c r="L35" s="616"/>
      <c r="M35" s="616"/>
    </row>
    <row r="36" spans="1:14" s="80" customFormat="1" ht="52" customHeight="1">
      <c r="A36" s="581" t="s">
        <v>173</v>
      </c>
      <c r="B36" s="577" t="s">
        <v>985</v>
      </c>
      <c r="C36" s="578"/>
      <c r="D36" s="578"/>
      <c r="E36" s="578"/>
      <c r="F36" s="579"/>
      <c r="G36" s="561" t="s">
        <v>963</v>
      </c>
      <c r="H36" s="503"/>
      <c r="I36" s="580" t="s">
        <v>964</v>
      </c>
      <c r="J36" s="580"/>
      <c r="K36" s="580"/>
      <c r="L36" s="580"/>
      <c r="M36" s="580"/>
    </row>
    <row r="37" spans="1:14" s="80" customFormat="1" ht="52" customHeight="1">
      <c r="A37" s="582"/>
      <c r="B37" s="729" t="s">
        <v>1070</v>
      </c>
      <c r="C37" s="730"/>
      <c r="D37" s="730"/>
      <c r="E37" s="730"/>
      <c r="F37" s="731"/>
      <c r="G37" s="562" t="s">
        <v>957</v>
      </c>
      <c r="H37" s="563"/>
      <c r="I37" s="671"/>
      <c r="J37" s="672"/>
      <c r="K37" s="672"/>
      <c r="L37" s="672"/>
      <c r="M37" s="673"/>
    </row>
    <row r="38" spans="1:14" s="80" customFormat="1" ht="41.5" customHeight="1">
      <c r="A38" s="582"/>
      <c r="B38" s="610" t="s">
        <v>984</v>
      </c>
      <c r="C38" s="665"/>
      <c r="D38" s="665"/>
      <c r="E38" s="665"/>
      <c r="F38" s="666"/>
      <c r="G38" s="526" t="s">
        <v>992</v>
      </c>
      <c r="H38" s="505"/>
      <c r="I38" s="667" t="s">
        <v>858</v>
      </c>
      <c r="J38" s="667"/>
      <c r="K38" s="667"/>
      <c r="L38" s="667"/>
      <c r="M38" s="667"/>
      <c r="N38" s="80" t="s">
        <v>859</v>
      </c>
    </row>
    <row r="39" spans="1:14" s="80" customFormat="1" ht="21" customHeight="1">
      <c r="A39" s="582"/>
      <c r="B39" s="711" t="s">
        <v>1071</v>
      </c>
      <c r="C39" s="712"/>
      <c r="D39" s="712"/>
      <c r="E39" s="507"/>
      <c r="F39" s="541"/>
      <c r="G39" s="524" t="s">
        <v>958</v>
      </c>
      <c r="H39" s="506"/>
      <c r="I39" s="664" t="s">
        <v>959</v>
      </c>
      <c r="J39" s="664"/>
      <c r="K39" s="664"/>
      <c r="L39" s="664"/>
      <c r="M39" s="664"/>
      <c r="N39" s="80" t="s">
        <v>174</v>
      </c>
    </row>
    <row r="40" spans="1:14" s="80" customFormat="1" ht="30" customHeight="1">
      <c r="A40" s="582"/>
      <c r="B40" s="588" t="s">
        <v>175</v>
      </c>
      <c r="C40" s="589"/>
      <c r="D40" s="589"/>
      <c r="E40" s="90"/>
      <c r="F40" s="508"/>
      <c r="G40" s="527" t="s">
        <v>960</v>
      </c>
      <c r="H40" s="504"/>
      <c r="I40" s="661" t="s">
        <v>861</v>
      </c>
      <c r="J40" s="662"/>
      <c r="K40" s="662"/>
      <c r="L40" s="662"/>
      <c r="M40" s="663"/>
    </row>
    <row r="41" spans="1:14" s="80" customFormat="1" ht="40" customHeight="1">
      <c r="A41" s="582"/>
      <c r="B41" s="588" t="s">
        <v>1085</v>
      </c>
      <c r="C41" s="589"/>
      <c r="D41" s="589"/>
      <c r="E41" s="90"/>
      <c r="F41" s="508"/>
      <c r="G41" s="527" t="s">
        <v>966</v>
      </c>
      <c r="H41" s="504"/>
      <c r="I41" s="590" t="s">
        <v>967</v>
      </c>
      <c r="J41" s="590"/>
      <c r="K41" s="590"/>
      <c r="L41" s="590"/>
      <c r="M41" s="590"/>
    </row>
    <row r="42" spans="1:14" s="80" customFormat="1" ht="30" customHeight="1">
      <c r="A42" s="582"/>
      <c r="B42" s="727" t="s">
        <v>976</v>
      </c>
      <c r="C42" s="589"/>
      <c r="D42" s="589"/>
      <c r="E42" s="589"/>
      <c r="F42" s="728"/>
      <c r="G42" s="528" t="s">
        <v>968</v>
      </c>
      <c r="H42" s="504"/>
      <c r="I42" s="590" t="s">
        <v>969</v>
      </c>
      <c r="J42" s="590"/>
      <c r="K42" s="590"/>
      <c r="L42" s="590"/>
      <c r="M42" s="590"/>
    </row>
    <row r="43" spans="1:14" s="80" customFormat="1" ht="30" customHeight="1">
      <c r="A43" s="582"/>
      <c r="B43" s="727" t="s">
        <v>986</v>
      </c>
      <c r="C43" s="589"/>
      <c r="D43" s="589"/>
      <c r="E43" s="589"/>
      <c r="F43" s="728"/>
      <c r="G43" s="522" t="s">
        <v>992</v>
      </c>
      <c r="H43" s="504"/>
      <c r="I43" s="716"/>
      <c r="J43" s="716"/>
      <c r="K43" s="716"/>
      <c r="L43" s="716"/>
      <c r="M43" s="716"/>
    </row>
    <row r="44" spans="1:14" s="80" customFormat="1" ht="30" customHeight="1">
      <c r="A44" s="582"/>
      <c r="B44" s="588" t="s">
        <v>179</v>
      </c>
      <c r="C44" s="589"/>
      <c r="D44" s="589"/>
      <c r="E44" s="90"/>
      <c r="F44" s="509"/>
      <c r="G44" s="527" t="s">
        <v>970</v>
      </c>
      <c r="H44" s="504"/>
      <c r="I44" s="591" t="s">
        <v>971</v>
      </c>
      <c r="J44" s="592"/>
      <c r="K44" s="592"/>
      <c r="L44" s="592"/>
      <c r="M44" s="593"/>
    </row>
    <row r="45" spans="1:14" s="80" customFormat="1" ht="33" customHeight="1">
      <c r="A45" s="582"/>
      <c r="B45" s="677" t="s">
        <v>987</v>
      </c>
      <c r="C45" s="678"/>
      <c r="D45" s="678"/>
      <c r="E45" s="678"/>
      <c r="F45" s="679"/>
      <c r="G45" s="522" t="s">
        <v>992</v>
      </c>
      <c r="H45" s="504"/>
      <c r="I45" s="674"/>
      <c r="J45" s="675"/>
      <c r="K45" s="675"/>
      <c r="L45" s="675"/>
      <c r="M45" s="676"/>
    </row>
    <row r="46" spans="1:14" s="80" customFormat="1" ht="21.5" customHeight="1">
      <c r="A46" s="582"/>
      <c r="B46" s="588" t="s">
        <v>178</v>
      </c>
      <c r="C46" s="589"/>
      <c r="D46" s="589"/>
      <c r="E46" s="90"/>
      <c r="F46" s="508"/>
      <c r="G46" s="527" t="s">
        <v>972</v>
      </c>
      <c r="H46" s="504"/>
      <c r="I46" s="594" t="s">
        <v>178</v>
      </c>
      <c r="J46" s="595"/>
      <c r="K46" s="595"/>
      <c r="L46" s="595"/>
      <c r="M46" s="596"/>
    </row>
    <row r="47" spans="1:14" s="80" customFormat="1" ht="42.5" customHeight="1">
      <c r="A47" s="582"/>
      <c r="B47" s="597" t="s">
        <v>988</v>
      </c>
      <c r="C47" s="598"/>
      <c r="D47" s="598"/>
      <c r="E47" s="598"/>
      <c r="F47" s="599"/>
      <c r="G47" s="527" t="s">
        <v>764</v>
      </c>
      <c r="H47" s="504"/>
      <c r="I47" s="594" t="s">
        <v>177</v>
      </c>
      <c r="J47" s="595"/>
      <c r="K47" s="595"/>
      <c r="L47" s="595"/>
      <c r="M47" s="596"/>
    </row>
    <row r="48" spans="1:14" s="80" customFormat="1" ht="20.25" customHeight="1">
      <c r="A48" s="583"/>
      <c r="B48" s="707" t="s">
        <v>1072</v>
      </c>
      <c r="C48" s="631"/>
      <c r="D48" s="631"/>
      <c r="E48" s="513"/>
      <c r="F48" s="542"/>
      <c r="G48" s="529" t="s">
        <v>975</v>
      </c>
      <c r="H48" s="502"/>
      <c r="I48" s="708" t="s">
        <v>180</v>
      </c>
      <c r="J48" s="709"/>
      <c r="K48" s="709"/>
      <c r="L48" s="709"/>
      <c r="M48" s="710"/>
    </row>
    <row r="49" spans="1:13" s="80" customFormat="1" ht="13" customHeight="1">
      <c r="A49" s="91"/>
      <c r="B49" s="89"/>
      <c r="C49" s="89"/>
      <c r="D49" s="89"/>
      <c r="E49" s="89"/>
      <c r="F49" s="92"/>
      <c r="G49" s="511"/>
      <c r="H49" s="82"/>
      <c r="I49" s="93"/>
      <c r="J49" s="93"/>
      <c r="K49" s="93"/>
      <c r="L49" s="93"/>
      <c r="M49" s="93"/>
    </row>
    <row r="50" spans="1:13" s="80" customFormat="1" ht="20.25" customHeight="1">
      <c r="A50" s="581" t="s">
        <v>181</v>
      </c>
      <c r="B50" s="748" t="s">
        <v>943</v>
      </c>
      <c r="C50" s="748"/>
      <c r="D50" s="748"/>
      <c r="E50" s="748"/>
      <c r="F50" s="748"/>
      <c r="G50" s="534" t="s">
        <v>977</v>
      </c>
      <c r="H50" s="500"/>
      <c r="I50" s="714"/>
      <c r="J50" s="714"/>
      <c r="K50" s="714"/>
      <c r="L50" s="714"/>
      <c r="M50" s="714"/>
    </row>
    <row r="51" spans="1:13" s="80" customFormat="1" ht="20.25" customHeight="1">
      <c r="A51" s="746"/>
      <c r="B51" s="749" t="s">
        <v>182</v>
      </c>
      <c r="C51" s="749"/>
      <c r="D51" s="749"/>
      <c r="E51" s="749"/>
      <c r="F51" s="749"/>
      <c r="G51" s="536" t="s">
        <v>789</v>
      </c>
      <c r="H51" s="504"/>
      <c r="I51" s="704"/>
      <c r="J51" s="705"/>
      <c r="K51" s="705"/>
      <c r="L51" s="705"/>
      <c r="M51" s="706"/>
    </row>
    <row r="52" spans="1:13" s="80" customFormat="1" ht="20.25" customHeight="1">
      <c r="A52" s="747"/>
      <c r="B52" s="713" t="s">
        <v>183</v>
      </c>
      <c r="C52" s="713"/>
      <c r="D52" s="713"/>
      <c r="E52" s="713"/>
      <c r="F52" s="713"/>
      <c r="G52" s="535" t="s">
        <v>978</v>
      </c>
      <c r="H52" s="501"/>
      <c r="I52" s="715"/>
      <c r="J52" s="715"/>
      <c r="K52" s="715"/>
      <c r="L52" s="715"/>
      <c r="M52" s="715"/>
    </row>
    <row r="53" spans="1:13" s="80" customFormat="1" ht="20.25" customHeight="1">
      <c r="A53" s="91"/>
      <c r="B53" s="94"/>
      <c r="C53" s="94"/>
      <c r="D53" s="94"/>
      <c r="E53" s="94"/>
      <c r="F53" s="94"/>
      <c r="G53" s="94"/>
      <c r="H53" s="82"/>
      <c r="I53" s="93"/>
      <c r="J53" s="93"/>
      <c r="K53" s="93"/>
      <c r="L53" s="93"/>
      <c r="M53" s="93"/>
    </row>
    <row r="54" spans="1:13" ht="20.25" customHeight="1">
      <c r="B54" s="95" t="s">
        <v>184</v>
      </c>
    </row>
    <row r="55" spans="1:13" s="80" customFormat="1" ht="15" customHeight="1">
      <c r="A55" s="82"/>
      <c r="B55" s="80" t="s">
        <v>185</v>
      </c>
    </row>
    <row r="56" spans="1:13" s="80" customFormat="1" ht="19.5" customHeight="1">
      <c r="A56" s="82"/>
      <c r="B56" s="726" t="s">
        <v>186</v>
      </c>
      <c r="C56" s="726"/>
      <c r="D56" s="726"/>
      <c r="E56" s="726"/>
      <c r="F56" s="726"/>
      <c r="G56" s="726"/>
      <c r="H56" s="726"/>
      <c r="I56" s="726"/>
      <c r="J56" s="96"/>
      <c r="K56" s="96"/>
      <c r="L56" s="96"/>
      <c r="M56" s="88"/>
    </row>
    <row r="57" spans="1:13" s="80" customFormat="1" ht="23.25" customHeight="1">
      <c r="A57" s="82"/>
      <c r="B57" s="688" t="s">
        <v>187</v>
      </c>
      <c r="C57" s="689"/>
      <c r="D57" s="643" t="str">
        <f>TEXT(基本情報入力シート!L45,"#")</f>
        <v/>
      </c>
      <c r="E57" s="644"/>
      <c r="F57" s="644"/>
      <c r="G57" s="575"/>
      <c r="H57" s="644"/>
      <c r="I57" s="644"/>
      <c r="J57" s="644"/>
      <c r="K57" s="644"/>
      <c r="L57" s="645"/>
    </row>
    <row r="58" spans="1:13" s="80" customFormat="1" ht="23.25" customHeight="1">
      <c r="A58" s="82"/>
      <c r="B58" s="642" t="s">
        <v>188</v>
      </c>
      <c r="C58" s="642"/>
      <c r="D58" s="646"/>
      <c r="E58" s="647"/>
      <c r="F58" s="647"/>
      <c r="G58" s="648"/>
      <c r="H58" s="647"/>
      <c r="I58" s="647"/>
      <c r="J58" s="647"/>
      <c r="K58" s="647"/>
      <c r="L58" s="649"/>
    </row>
    <row r="59" spans="1:13" s="80" customFormat="1" ht="23.25" customHeight="1">
      <c r="A59" s="91"/>
      <c r="B59" s="642" t="s">
        <v>189</v>
      </c>
      <c r="C59" s="642"/>
      <c r="D59" s="646"/>
      <c r="E59" s="647"/>
      <c r="F59" s="647"/>
      <c r="G59" s="648"/>
      <c r="H59" s="647"/>
      <c r="I59" s="647"/>
      <c r="J59" s="647"/>
      <c r="K59" s="647"/>
      <c r="L59" s="649"/>
    </row>
    <row r="60" spans="1:13" ht="23.25" customHeight="1">
      <c r="B60" s="640" t="s">
        <v>190</v>
      </c>
      <c r="C60" s="641"/>
      <c r="D60" s="650"/>
      <c r="E60" s="651"/>
      <c r="F60" s="651"/>
      <c r="G60" s="652"/>
      <c r="H60" s="651"/>
      <c r="I60" s="651"/>
      <c r="J60" s="651"/>
      <c r="K60" s="651"/>
      <c r="L60" s="653"/>
    </row>
    <row r="61" spans="1:13">
      <c r="D61" s="97"/>
      <c r="E61" s="97"/>
      <c r="F61" s="97"/>
      <c r="G61" s="97"/>
    </row>
    <row r="62" spans="1:13">
      <c r="D62" s="97"/>
      <c r="E62" s="97"/>
      <c r="F62" s="97"/>
      <c r="G62" s="97"/>
    </row>
    <row r="63" spans="1:13">
      <c r="D63" s="97" t="s">
        <v>191</v>
      </c>
      <c r="E63" s="97"/>
      <c r="F63" s="97"/>
      <c r="G63" s="97"/>
    </row>
    <row r="64" spans="1:13">
      <c r="D64" s="97" t="s">
        <v>191</v>
      </c>
      <c r="E64" s="97"/>
      <c r="F64" s="97"/>
      <c r="G64" s="97"/>
    </row>
    <row r="65" spans="1:7">
      <c r="D65" s="97"/>
      <c r="E65" s="97"/>
      <c r="F65" s="97"/>
      <c r="G65" s="97"/>
    </row>
    <row r="66" spans="1:7">
      <c r="D66" s="97"/>
      <c r="E66" s="97"/>
      <c r="F66" s="97"/>
      <c r="G66" s="97"/>
    </row>
    <row r="67" spans="1:7">
      <c r="D67" s="97"/>
      <c r="E67" s="97"/>
      <c r="F67" s="97"/>
      <c r="G67" s="97"/>
    </row>
    <row r="68" spans="1:7">
      <c r="D68" s="97"/>
      <c r="E68" s="97"/>
      <c r="F68" s="97"/>
      <c r="G68" s="97"/>
    </row>
    <row r="69" spans="1:7">
      <c r="D69" s="97"/>
      <c r="E69" s="97"/>
      <c r="F69" s="97"/>
      <c r="G69" s="97"/>
    </row>
    <row r="70" spans="1:7">
      <c r="A70" s="531"/>
      <c r="B70" s="77"/>
      <c r="C70" s="77"/>
      <c r="D70" s="97"/>
      <c r="E70" s="97"/>
      <c r="F70" s="97"/>
      <c r="G70" s="97"/>
    </row>
    <row r="71" spans="1:7">
      <c r="A71" s="531"/>
      <c r="B71" s="77"/>
      <c r="C71" s="77"/>
      <c r="D71" s="97" t="s">
        <v>191</v>
      </c>
      <c r="E71" s="97"/>
      <c r="F71" s="97"/>
      <c r="G71" s="97"/>
    </row>
    <row r="72" spans="1:7">
      <c r="A72" s="531"/>
      <c r="B72" s="77"/>
      <c r="C72" s="77"/>
      <c r="D72" s="97"/>
      <c r="E72" s="97"/>
      <c r="F72" s="97"/>
      <c r="G72" s="97"/>
    </row>
  </sheetData>
  <sheetProtection sheet="1" objects="1" scenarios="1"/>
  <mergeCells count="108">
    <mergeCell ref="B19:F19"/>
    <mergeCell ref="A1:M1"/>
    <mergeCell ref="A2:M2"/>
    <mergeCell ref="A6:B6"/>
    <mergeCell ref="I6:M6"/>
    <mergeCell ref="D4:F4"/>
    <mergeCell ref="A4:C4"/>
    <mergeCell ref="I10:M10"/>
    <mergeCell ref="B56:I56"/>
    <mergeCell ref="B43:F43"/>
    <mergeCell ref="B37:F37"/>
    <mergeCell ref="B42:F42"/>
    <mergeCell ref="A10:F10"/>
    <mergeCell ref="A22:A24"/>
    <mergeCell ref="B22:F22"/>
    <mergeCell ref="B24:F24"/>
    <mergeCell ref="B18:D18"/>
    <mergeCell ref="B13:D13"/>
    <mergeCell ref="B14:C17"/>
    <mergeCell ref="A11:A12"/>
    <mergeCell ref="B33:F33"/>
    <mergeCell ref="A50:A52"/>
    <mergeCell ref="B50:F50"/>
    <mergeCell ref="B51:F51"/>
    <mergeCell ref="I11:M11"/>
    <mergeCell ref="I16:M16"/>
    <mergeCell ref="I12:M12"/>
    <mergeCell ref="B57:C57"/>
    <mergeCell ref="E27:E32"/>
    <mergeCell ref="I31:M31"/>
    <mergeCell ref="I14:I15"/>
    <mergeCell ref="J14:K14"/>
    <mergeCell ref="L14:M14"/>
    <mergeCell ref="J15:K15"/>
    <mergeCell ref="L15:M15"/>
    <mergeCell ref="I22:M22"/>
    <mergeCell ref="I19:M19"/>
    <mergeCell ref="I17:M17"/>
    <mergeCell ref="I18:M18"/>
    <mergeCell ref="B12:D12"/>
    <mergeCell ref="I51:M51"/>
    <mergeCell ref="B48:D48"/>
    <mergeCell ref="I48:M48"/>
    <mergeCell ref="B39:D39"/>
    <mergeCell ref="B52:F52"/>
    <mergeCell ref="I50:M50"/>
    <mergeCell ref="I52:M52"/>
    <mergeCell ref="I43:M43"/>
    <mergeCell ref="B60:C60"/>
    <mergeCell ref="B58:C58"/>
    <mergeCell ref="B59:C59"/>
    <mergeCell ref="D57:L57"/>
    <mergeCell ref="D58:L58"/>
    <mergeCell ref="D59:L59"/>
    <mergeCell ref="D60:L60"/>
    <mergeCell ref="I13:M13"/>
    <mergeCell ref="I34:M34"/>
    <mergeCell ref="D14:F14"/>
    <mergeCell ref="D16:F16"/>
    <mergeCell ref="D17:F17"/>
    <mergeCell ref="I40:M40"/>
    <mergeCell ref="B40:D40"/>
    <mergeCell ref="I39:M39"/>
    <mergeCell ref="B38:F38"/>
    <mergeCell ref="I38:M38"/>
    <mergeCell ref="B21:F21"/>
    <mergeCell ref="I37:M37"/>
    <mergeCell ref="I45:M45"/>
    <mergeCell ref="B45:F45"/>
    <mergeCell ref="I42:M42"/>
    <mergeCell ref="I47:M47"/>
    <mergeCell ref="I24:M24"/>
    <mergeCell ref="I21:M21"/>
    <mergeCell ref="I26:M26"/>
    <mergeCell ref="I30:M30"/>
    <mergeCell ref="B34:F34"/>
    <mergeCell ref="B35:F35"/>
    <mergeCell ref="I29:M29"/>
    <mergeCell ref="B25:F25"/>
    <mergeCell ref="I25:M25"/>
    <mergeCell ref="I27:M27"/>
    <mergeCell ref="I32:M32"/>
    <mergeCell ref="I28:M28"/>
    <mergeCell ref="I33:M33"/>
    <mergeCell ref="C6:G6"/>
    <mergeCell ref="B36:F36"/>
    <mergeCell ref="I36:M36"/>
    <mergeCell ref="A36:A48"/>
    <mergeCell ref="B11:F11"/>
    <mergeCell ref="A8:M8"/>
    <mergeCell ref="B41:D41"/>
    <mergeCell ref="I41:M41"/>
    <mergeCell ref="B44:D44"/>
    <mergeCell ref="I44:M44"/>
    <mergeCell ref="B46:D46"/>
    <mergeCell ref="I46:M46"/>
    <mergeCell ref="B47:F47"/>
    <mergeCell ref="A9:M9"/>
    <mergeCell ref="A25:A35"/>
    <mergeCell ref="B26:F26"/>
    <mergeCell ref="B27:D27"/>
    <mergeCell ref="B28:D32"/>
    <mergeCell ref="A13:A21"/>
    <mergeCell ref="B23:F23"/>
    <mergeCell ref="I23:M23"/>
    <mergeCell ref="I35:M35"/>
    <mergeCell ref="B20:D20"/>
    <mergeCell ref="I20:M20"/>
  </mergeCells>
  <phoneticPr fontId="3"/>
  <conditionalFormatting sqref="H11:H24 H26:H48 D58:E60">
    <cfRule type="expression" dxfId="1238" priority="5">
      <formula>D11=""</formula>
    </cfRule>
  </conditionalFormatting>
  <conditionalFormatting sqref="H50:H52">
    <cfRule type="expression" dxfId="1237" priority="1">
      <formula>H50=""</formula>
    </cfRule>
  </conditionalFormatting>
  <conditionalFormatting sqref="I6:M6">
    <cfRule type="expression" dxfId="1236" priority="4">
      <formula>$I$6=""</formula>
    </cfRule>
  </conditionalFormatting>
  <dataValidations count="2">
    <dataValidation type="list" allowBlank="1" showInputMessage="1" showErrorMessage="1" sqref="H50:H53 H26:H48 H12:H24" xr:uid="{00000000-0002-0000-0200-000000000000}">
      <formula1>"　,〇"</formula1>
    </dataValidation>
    <dataValidation type="list" allowBlank="1" showInputMessage="1" showErrorMessage="1" sqref="H11" xr:uid="{B286C9D1-FA1A-4151-B8DE-3D2D85120CE7}">
      <formula1>"該当無し,〇"</formula1>
    </dataValidation>
  </dataValidations>
  <hyperlinks>
    <hyperlink ref="D4" location="'基本情報入力シート'!A1" display="入力シートへ" xr:uid="{00000000-0004-0000-0200-000000000000}"/>
    <hyperlink ref="I13:M13" location="'様式１（指定申請書）'!A1" display="指定申請書" xr:uid="{00000000-0004-0000-0200-000001000000}"/>
    <hyperlink ref="I40:M40" location="'参考様式５（勤務体制・勤務形態一覧表）'!A1" display="勤務体制・勤務形態一覧表" xr:uid="{00000000-0004-0000-0200-000003000000}"/>
    <hyperlink ref="I26:M26" location="'参考様式２-1（管理者経歴書）'!A1" display="管理者経歴書" xr:uid="{00000000-0004-0000-0200-000009000000}"/>
    <hyperlink ref="I29:M29" location="'参考様式２-2（児発管経歴書_事業③）'!A1" display="児童発達支援管理責任者経歴書③" xr:uid="{00000000-0004-0000-0200-00000B000000}"/>
    <hyperlink ref="I30:M30" location="'参考様式２-2（児発管経歴書_事業④）'!A1" display="児童発達支援管理責任者経歴書④" xr:uid="{00000000-0004-0000-0200-00000C000000}"/>
    <hyperlink ref="I32:M32" location="'参考様式２-2（児発管経歴書_事業⑥）'!A1" display="児童発達支援管理責任者経歴書⑥" xr:uid="{00000000-0004-0000-0200-00000D000000}"/>
    <hyperlink ref="I12:M12" location="'基本情報入力シート'!L15" display="基本情報入力シート" xr:uid="{00000000-0004-0000-0200-00000E000000}"/>
    <hyperlink ref="D4:F4" location="'基本情報入力シート'!L13" display="【入力シート】で基本情報を入力・修正をする" xr:uid="{00000000-0004-0000-0200-00000F000000}"/>
    <hyperlink ref="I31:M31" location="'参考様式２-2（児発管経歴書_事業⑤）'!A1" display="児童発達支援管理責任者経歴書⑤" xr:uid="{00000000-0004-0000-0200-000011000000}"/>
    <hyperlink ref="I27:M27" location="'参考様式２-2（児発管経歴書_事業①）'!A1" display="児童発達支援管理責任者経歴書①" xr:uid="{00000000-0004-0000-0200-000012000000}"/>
    <hyperlink ref="I35:M35" location="'参考様式３-１（実務経験証明書）'!A1" display="実務経験証明書（写）" xr:uid="{00000000-0004-0000-0200-000013000000}"/>
    <hyperlink ref="I47:M47" location="'参考様式10（事業開始届）'!A1" display="事業開始届" xr:uid="{00000000-0004-0000-0200-000014000000}"/>
    <hyperlink ref="I48:M48" location="'参考様式11（メールアドレスの登録 ）'!A1" display="メールアドレスの登録" xr:uid="{00000000-0004-0000-0200-000016000000}"/>
    <hyperlink ref="I20:M20" location="'参考様式１（社保・労保加入状況）'!A1" display="社会保険及び労働保険への加入状況にかかる届出書" xr:uid="{00000000-0004-0000-0200-000010000000}"/>
    <hyperlink ref="J14:K14" location="'付表16_児童発達支援（重心外）'!A1" display="重心外" xr:uid="{3EBE81AD-13E7-4AD7-A6A1-7BE4EC5BE37F}"/>
    <hyperlink ref="L14:M14" location="'付表16_児童発達支援（重心）'!A1" display="重心" xr:uid="{FFDE996D-D100-4F15-B25C-911984584F12}"/>
    <hyperlink ref="J15:K15" location="'付表16_放課後等デイサービス（重心外）'!A1" display="重心外" xr:uid="{321CA1EA-D312-4BDC-8269-6D77234EA842}"/>
    <hyperlink ref="L15:M15" location="'付表16_放課後等デイサービス（重心）'!A1" display="重心" xr:uid="{39C49F39-E9B0-4398-94A0-B386E9FDBB49}"/>
    <hyperlink ref="I16:M16" location="付表17_居宅訪問型児童発達支援!A1" display="居宅訪問型児発" xr:uid="{4F71DA98-4D82-40D3-B3E2-9BE2F9B91CE4}"/>
    <hyperlink ref="I17:M17" location="付表18_保育所等訪問支援!A1" display="保育所等訪問支援" xr:uid="{C7C57696-D2F4-4CD2-B2D1-FF2258ADB6A9}"/>
    <hyperlink ref="I38:M38" r:id="rId1" display="東京都書式ライブラリー" xr:uid="{FAE2C605-E17E-4B40-ABAD-9BB367D0273F}"/>
    <hyperlink ref="I39:M39" location="'参考様式４（苦情解決措置概要）'!A1" display="苦情解決措置概要" xr:uid="{00000000-0004-0000-0200-000002000000}"/>
    <hyperlink ref="I41:M41" location="'参考様式６（非該当誓約書）'!A1" display="非該当誓約書" xr:uid="{3A7404A3-9DFC-4B47-B3EA-0E6A884D7506}"/>
    <hyperlink ref="I42:M42" location="'参考様式７（協力医療機関）'!A1" display="協力医療機関" xr:uid="{C61D3847-C2C6-44BD-9296-7C4153F6ECB5}"/>
    <hyperlink ref="I44:M44" location="'参考様式８（耐震化）'!A1" display="耐震化調査票" xr:uid="{568796F2-DFD0-434B-A2E4-E9DC07DA6DC6}"/>
    <hyperlink ref="I46:M46" location="'参考様式９（収支予算書）'!A1" display="収支予算書" xr:uid="{1487C1BE-F3F9-43CA-95E7-D7561A617E5A}"/>
    <hyperlink ref="I28:M28" location="'参考様式２-2（児発管経歴書_事業②）'!A1" display="児童発達支援管理責任者経歴書②" xr:uid="{C1BD925C-E090-47AE-9501-4E6FC0BC26AB}"/>
    <hyperlink ref="I18:M18" location="'様式２（体制等状況一覧表）'!A1" display="体制等状況一覧表" xr:uid="{DAC6540B-CB8E-4A2B-88B1-36303027602D}"/>
    <hyperlink ref="I36:M36" location="'参考様式３-２（実務経験証明書）リンクなし'!A1" display="従業者の実務経験証明書（写）" xr:uid="{69F599B7-80CB-43AD-B387-37DF3DE33AB9}"/>
  </hyperlinks>
  <printOptions horizontalCentered="1"/>
  <pageMargins left="0.31496062992125984" right="0.31496062992125984" top="0.35433070866141736" bottom="0.35433070866141736" header="0.11811023622047245" footer="0.11811023622047245"/>
  <pageSetup paperSize="9" scale="79" fitToHeight="0" orientation="portrait" r:id="rId2"/>
  <headerFooter>
    <oddHeader>&amp;R&amp;"BIZ UDPゴシック,標準"&amp;A</oddHeader>
  </headerFooter>
  <colBreaks count="1" manualBreakCount="1">
    <brk id="13" max="1048575" man="1"/>
  </colBreaks>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Q117"/>
  <sheetViews>
    <sheetView view="pageBreakPreview" zoomScaleNormal="100" zoomScaleSheetLayoutView="100" workbookViewId="0">
      <selection activeCell="L13" sqref="L13:Z13"/>
    </sheetView>
  </sheetViews>
  <sheetFormatPr defaultColWidth="8" defaultRowHeight="18"/>
  <cols>
    <col min="1" max="1" width="4" style="70" bestFit="1" customWidth="1"/>
    <col min="2" max="26" width="4.6640625" style="70" customWidth="1"/>
    <col min="27" max="62" width="2.9140625" style="70" customWidth="1"/>
    <col min="63" max="16384" width="8" style="70"/>
  </cols>
  <sheetData>
    <row r="1" spans="2:43">
      <c r="B1" s="67"/>
      <c r="C1" s="826" t="s">
        <v>0</v>
      </c>
      <c r="D1" s="826"/>
      <c r="E1" s="826"/>
      <c r="F1" s="826"/>
      <c r="G1" s="826"/>
      <c r="H1" s="826"/>
      <c r="I1" s="826"/>
      <c r="J1" s="826"/>
      <c r="K1" s="826"/>
      <c r="L1" s="826"/>
      <c r="M1" s="826"/>
      <c r="N1" s="826"/>
      <c r="O1" s="826"/>
      <c r="P1" s="826"/>
      <c r="Q1" s="826"/>
      <c r="R1" s="826"/>
      <c r="S1" s="826"/>
      <c r="T1" s="826"/>
      <c r="U1" s="826"/>
      <c r="V1" s="826"/>
      <c r="W1" s="826"/>
      <c r="X1" s="826"/>
      <c r="Y1" s="826"/>
      <c r="Z1" s="69" t="s">
        <v>1</v>
      </c>
    </row>
    <row r="2" spans="2:43">
      <c r="B2" s="67"/>
      <c r="C2" s="826"/>
      <c r="D2" s="826"/>
      <c r="E2" s="826"/>
      <c r="F2" s="826"/>
      <c r="G2" s="826"/>
      <c r="H2" s="826"/>
      <c r="I2" s="826"/>
      <c r="J2" s="826"/>
      <c r="K2" s="826"/>
      <c r="L2" s="826"/>
      <c r="M2" s="826"/>
      <c r="N2" s="826"/>
      <c r="O2" s="826"/>
      <c r="P2" s="826"/>
      <c r="Q2" s="826"/>
      <c r="R2" s="826"/>
      <c r="S2" s="826"/>
      <c r="T2" s="826"/>
      <c r="U2" s="826"/>
      <c r="V2" s="826"/>
      <c r="W2" s="826"/>
      <c r="X2" s="826"/>
      <c r="Y2" s="826"/>
      <c r="Z2" s="71" t="s">
        <v>2</v>
      </c>
    </row>
    <row r="3" spans="2:43">
      <c r="B3" s="67"/>
      <c r="C3" s="68"/>
      <c r="D3" s="68"/>
      <c r="E3" s="68"/>
      <c r="F3" s="68"/>
      <c r="G3" s="68"/>
      <c r="H3" s="68"/>
      <c r="I3" s="68"/>
      <c r="J3" s="68"/>
      <c r="K3" s="68"/>
      <c r="L3" s="68"/>
      <c r="M3" s="68"/>
      <c r="N3" s="68"/>
      <c r="O3" s="68"/>
      <c r="P3" s="68"/>
      <c r="Q3" s="68"/>
      <c r="R3" s="68"/>
      <c r="S3" s="68"/>
      <c r="T3" s="68"/>
      <c r="U3" s="68"/>
      <c r="V3" s="68"/>
      <c r="W3" s="68"/>
      <c r="X3" s="68"/>
      <c r="Y3" s="68"/>
      <c r="Z3" s="71" t="s">
        <v>3</v>
      </c>
    </row>
    <row r="4" spans="2:43">
      <c r="B4" s="67" t="s">
        <v>4</v>
      </c>
      <c r="C4" s="67"/>
      <c r="D4" s="67"/>
      <c r="E4" s="67"/>
      <c r="F4" s="67"/>
      <c r="G4" s="67"/>
      <c r="H4" s="67"/>
      <c r="I4" s="67"/>
      <c r="J4" s="67"/>
      <c r="K4" s="67"/>
      <c r="L4" s="67"/>
      <c r="M4" s="67"/>
      <c r="N4" s="67"/>
      <c r="O4" s="67"/>
      <c r="P4" s="67"/>
      <c r="Q4" s="67"/>
      <c r="R4" s="67"/>
      <c r="S4" s="67"/>
      <c r="T4" s="67"/>
      <c r="U4" s="67"/>
      <c r="V4" s="67"/>
      <c r="W4" s="67"/>
      <c r="X4" s="67"/>
      <c r="Y4" s="67"/>
      <c r="Z4" s="67"/>
      <c r="AQ4" s="72"/>
    </row>
    <row r="5" spans="2:43" ht="13.25" customHeight="1">
      <c r="B5" s="827" t="s">
        <v>730</v>
      </c>
      <c r="C5" s="827"/>
      <c r="D5" s="827"/>
      <c r="E5" s="827"/>
      <c r="F5" s="827"/>
      <c r="G5" s="827"/>
      <c r="H5" s="827"/>
      <c r="I5" s="827"/>
      <c r="J5" s="827"/>
      <c r="K5" s="827"/>
      <c r="L5" s="827"/>
      <c r="M5" s="827"/>
      <c r="N5" s="827"/>
      <c r="O5" s="827"/>
      <c r="P5" s="827"/>
      <c r="Q5" s="827"/>
      <c r="R5" s="827"/>
      <c r="S5" s="827"/>
      <c r="T5" s="827"/>
      <c r="U5" s="827"/>
      <c r="V5" s="827"/>
      <c r="W5" s="827"/>
      <c r="X5" s="827"/>
      <c r="Y5" s="827"/>
      <c r="Z5" s="827"/>
    </row>
    <row r="6" spans="2:43">
      <c r="B6" s="827"/>
      <c r="C6" s="827"/>
      <c r="D6" s="827"/>
      <c r="E6" s="827"/>
      <c r="F6" s="827"/>
      <c r="G6" s="827"/>
      <c r="H6" s="827"/>
      <c r="I6" s="827"/>
      <c r="J6" s="827"/>
      <c r="K6" s="827"/>
      <c r="L6" s="827"/>
      <c r="M6" s="827"/>
      <c r="N6" s="827"/>
      <c r="O6" s="827"/>
      <c r="P6" s="827"/>
      <c r="Q6" s="827"/>
      <c r="R6" s="827"/>
      <c r="S6" s="827"/>
      <c r="T6" s="827"/>
      <c r="U6" s="827"/>
      <c r="V6" s="827"/>
      <c r="W6" s="827"/>
      <c r="X6" s="827"/>
      <c r="Y6" s="827"/>
      <c r="Z6" s="827"/>
    </row>
    <row r="7" spans="2:43">
      <c r="B7" s="827"/>
      <c r="C7" s="827"/>
      <c r="D7" s="827"/>
      <c r="E7" s="827"/>
      <c r="F7" s="827"/>
      <c r="G7" s="827"/>
      <c r="H7" s="827"/>
      <c r="I7" s="827"/>
      <c r="J7" s="827"/>
      <c r="K7" s="827"/>
      <c r="L7" s="827"/>
      <c r="M7" s="827"/>
      <c r="N7" s="827"/>
      <c r="O7" s="827"/>
      <c r="P7" s="827"/>
      <c r="Q7" s="827"/>
      <c r="R7" s="827"/>
      <c r="S7" s="827"/>
      <c r="T7" s="827"/>
      <c r="U7" s="827"/>
      <c r="V7" s="827"/>
      <c r="W7" s="827"/>
      <c r="X7" s="827"/>
      <c r="Y7" s="827"/>
      <c r="Z7" s="827"/>
    </row>
    <row r="8" spans="2:43">
      <c r="B8" s="827"/>
      <c r="C8" s="827"/>
      <c r="D8" s="827"/>
      <c r="E8" s="827"/>
      <c r="F8" s="827"/>
      <c r="G8" s="827"/>
      <c r="H8" s="827"/>
      <c r="I8" s="827"/>
      <c r="J8" s="827"/>
      <c r="K8" s="827"/>
      <c r="L8" s="827"/>
      <c r="M8" s="827"/>
      <c r="N8" s="827"/>
      <c r="O8" s="827"/>
      <c r="P8" s="827"/>
      <c r="Q8" s="827"/>
      <c r="R8" s="827"/>
      <c r="S8" s="827"/>
      <c r="T8" s="827"/>
      <c r="U8" s="827"/>
      <c r="V8" s="827"/>
      <c r="W8" s="827"/>
      <c r="X8" s="827"/>
      <c r="Y8" s="827"/>
      <c r="Z8" s="827"/>
    </row>
    <row r="9" spans="2:43">
      <c r="B9" s="73"/>
      <c r="C9" s="73"/>
      <c r="D9" s="73"/>
      <c r="E9" s="73"/>
      <c r="F9" s="73"/>
      <c r="G9" s="73"/>
      <c r="H9" s="73"/>
      <c r="I9" s="73"/>
      <c r="J9" s="73"/>
      <c r="K9" s="73"/>
      <c r="L9" s="73"/>
      <c r="M9" s="73"/>
      <c r="N9" s="73"/>
      <c r="O9" s="73"/>
      <c r="P9" s="73"/>
      <c r="Q9" s="73"/>
      <c r="R9" s="73"/>
      <c r="S9" s="73"/>
      <c r="T9" s="73"/>
      <c r="U9" s="73"/>
      <c r="V9" s="73"/>
      <c r="W9" s="73"/>
      <c r="X9" s="73"/>
      <c r="Y9" s="73"/>
      <c r="Z9" s="73"/>
    </row>
    <row r="10" spans="2:43" ht="18.5" thickBot="1">
      <c r="B10" s="73" t="s">
        <v>5</v>
      </c>
      <c r="C10" s="73"/>
      <c r="D10" s="73"/>
      <c r="E10" s="73"/>
      <c r="F10" s="73"/>
      <c r="G10" s="73"/>
      <c r="H10" s="73"/>
      <c r="I10" s="73"/>
      <c r="J10" s="73"/>
      <c r="K10" s="73"/>
      <c r="L10" s="73"/>
      <c r="M10" s="73"/>
      <c r="N10" s="73"/>
      <c r="O10" s="73"/>
      <c r="P10" s="73"/>
      <c r="Q10" s="73"/>
      <c r="R10" s="73"/>
      <c r="S10" s="73"/>
      <c r="T10" s="73"/>
      <c r="U10" s="73"/>
      <c r="V10" s="73"/>
      <c r="W10" s="73"/>
      <c r="X10" s="73"/>
      <c r="Y10" s="73"/>
      <c r="Z10" s="73"/>
    </row>
    <row r="11" spans="2:43" ht="18.5" thickBot="1">
      <c r="B11" s="828" t="s">
        <v>6</v>
      </c>
      <c r="C11" s="829"/>
      <c r="D11" s="829" t="s">
        <v>7</v>
      </c>
      <c r="E11" s="829"/>
      <c r="F11" s="829"/>
      <c r="G11" s="829"/>
      <c r="H11" s="829"/>
      <c r="I11" s="829"/>
      <c r="J11" s="829"/>
      <c r="K11" s="829"/>
      <c r="L11" s="829" t="s">
        <v>8</v>
      </c>
      <c r="M11" s="829"/>
      <c r="N11" s="829"/>
      <c r="O11" s="829"/>
      <c r="P11" s="829"/>
      <c r="Q11" s="829"/>
      <c r="R11" s="829"/>
      <c r="S11" s="829"/>
      <c r="T11" s="829"/>
      <c r="U11" s="829"/>
      <c r="V11" s="829"/>
      <c r="W11" s="829"/>
      <c r="X11" s="829"/>
      <c r="Y11" s="829"/>
      <c r="Z11" s="830"/>
    </row>
    <row r="12" spans="2:43" ht="24" customHeight="1">
      <c r="B12" s="831" t="s">
        <v>9</v>
      </c>
      <c r="C12" s="832"/>
      <c r="D12" s="832"/>
      <c r="E12" s="832"/>
      <c r="F12" s="832"/>
      <c r="G12" s="832"/>
      <c r="H12" s="832"/>
      <c r="I12" s="832"/>
      <c r="J12" s="832"/>
      <c r="K12" s="832"/>
      <c r="L12" s="832"/>
      <c r="M12" s="832"/>
      <c r="N12" s="832"/>
      <c r="O12" s="832"/>
      <c r="P12" s="832"/>
      <c r="Q12" s="832"/>
      <c r="R12" s="832"/>
      <c r="S12" s="832"/>
      <c r="T12" s="832"/>
      <c r="U12" s="832"/>
      <c r="V12" s="832"/>
      <c r="W12" s="832"/>
      <c r="X12" s="832"/>
      <c r="Y12" s="832"/>
      <c r="Z12" s="833"/>
    </row>
    <row r="13" spans="2:43" ht="24" customHeight="1">
      <c r="B13" s="795">
        <v>1</v>
      </c>
      <c r="C13" s="751"/>
      <c r="D13" s="800" t="s">
        <v>732</v>
      </c>
      <c r="E13" s="800"/>
      <c r="F13" s="800"/>
      <c r="G13" s="800"/>
      <c r="H13" s="800"/>
      <c r="I13" s="800"/>
      <c r="J13" s="800"/>
      <c r="K13" s="800"/>
      <c r="L13" s="755"/>
      <c r="M13" s="755"/>
      <c r="N13" s="755"/>
      <c r="O13" s="755"/>
      <c r="P13" s="755"/>
      <c r="Q13" s="755"/>
      <c r="R13" s="755"/>
      <c r="S13" s="755"/>
      <c r="T13" s="755"/>
      <c r="U13" s="755"/>
      <c r="V13" s="755"/>
      <c r="W13" s="755"/>
      <c r="X13" s="755"/>
      <c r="Y13" s="755"/>
      <c r="Z13" s="756"/>
    </row>
    <row r="14" spans="2:43" ht="24" customHeight="1">
      <c r="B14" s="825" t="s">
        <v>10</v>
      </c>
      <c r="C14" s="821"/>
      <c r="D14" s="821" t="s">
        <v>11</v>
      </c>
      <c r="E14" s="821"/>
      <c r="F14" s="821"/>
      <c r="G14" s="821"/>
      <c r="H14" s="821"/>
      <c r="I14" s="821"/>
      <c r="J14" s="821"/>
      <c r="K14" s="821"/>
      <c r="L14" s="821"/>
      <c r="M14" s="821"/>
      <c r="N14" s="821"/>
      <c r="O14" s="821"/>
      <c r="P14" s="821"/>
      <c r="Q14" s="821"/>
      <c r="R14" s="821"/>
      <c r="S14" s="821"/>
      <c r="T14" s="821"/>
      <c r="U14" s="821"/>
      <c r="V14" s="821"/>
      <c r="W14" s="821"/>
      <c r="X14" s="821"/>
      <c r="Y14" s="821"/>
      <c r="Z14" s="822"/>
    </row>
    <row r="15" spans="2:43" ht="24" customHeight="1">
      <c r="B15" s="795">
        <v>2</v>
      </c>
      <c r="C15" s="751"/>
      <c r="D15" s="751" t="s">
        <v>12</v>
      </c>
      <c r="E15" s="751"/>
      <c r="F15" s="751"/>
      <c r="G15" s="751"/>
      <c r="H15" s="751"/>
      <c r="I15" s="751"/>
      <c r="J15" s="751"/>
      <c r="K15" s="751"/>
      <c r="L15" s="764"/>
      <c r="M15" s="765"/>
      <c r="N15" s="765"/>
      <c r="O15" s="765"/>
      <c r="P15" s="765"/>
      <c r="Q15" s="765"/>
      <c r="R15" s="765"/>
      <c r="S15" s="75" t="s">
        <v>13</v>
      </c>
      <c r="T15" s="766"/>
      <c r="U15" s="766"/>
      <c r="V15" s="766"/>
      <c r="W15" s="766"/>
      <c r="X15" s="766"/>
      <c r="Y15" s="766"/>
      <c r="Z15" s="767"/>
    </row>
    <row r="16" spans="2:43" ht="24" customHeight="1">
      <c r="B16" s="825" t="s">
        <v>10</v>
      </c>
      <c r="C16" s="821"/>
      <c r="D16" s="821" t="s">
        <v>717</v>
      </c>
      <c r="E16" s="821"/>
      <c r="F16" s="821"/>
      <c r="G16" s="821"/>
      <c r="H16" s="821"/>
      <c r="I16" s="821"/>
      <c r="J16" s="821"/>
      <c r="K16" s="821"/>
      <c r="L16" s="821"/>
      <c r="M16" s="821"/>
      <c r="N16" s="821"/>
      <c r="O16" s="821"/>
      <c r="P16" s="821"/>
      <c r="Q16" s="821"/>
      <c r="R16" s="821"/>
      <c r="S16" s="821"/>
      <c r="T16" s="821"/>
      <c r="U16" s="821"/>
      <c r="V16" s="821"/>
      <c r="W16" s="821"/>
      <c r="X16" s="821"/>
      <c r="Y16" s="821"/>
      <c r="Z16" s="822"/>
    </row>
    <row r="17" spans="2:26" ht="24" customHeight="1">
      <c r="B17" s="793" t="s">
        <v>14</v>
      </c>
      <c r="C17" s="751"/>
      <c r="D17" s="751" t="s">
        <v>15</v>
      </c>
      <c r="E17" s="751"/>
      <c r="F17" s="751"/>
      <c r="G17" s="751"/>
      <c r="H17" s="751"/>
      <c r="I17" s="751"/>
      <c r="J17" s="751"/>
      <c r="K17" s="751"/>
      <c r="L17" s="751"/>
      <c r="M17" s="751"/>
      <c r="N17" s="751"/>
      <c r="O17" s="751"/>
      <c r="P17" s="751"/>
      <c r="Q17" s="751"/>
      <c r="R17" s="751"/>
      <c r="S17" s="751"/>
      <c r="T17" s="751"/>
      <c r="U17" s="751"/>
      <c r="V17" s="751"/>
      <c r="W17" s="751"/>
      <c r="X17" s="751"/>
      <c r="Y17" s="751"/>
      <c r="Z17" s="757"/>
    </row>
    <row r="18" spans="2:26" ht="24" customHeight="1">
      <c r="B18" s="825" t="s">
        <v>10</v>
      </c>
      <c r="C18" s="821"/>
      <c r="D18" s="821" t="s">
        <v>718</v>
      </c>
      <c r="E18" s="821"/>
      <c r="F18" s="821"/>
      <c r="G18" s="821"/>
      <c r="H18" s="821"/>
      <c r="I18" s="821"/>
      <c r="J18" s="821"/>
      <c r="K18" s="821"/>
      <c r="L18" s="821"/>
      <c r="M18" s="821"/>
      <c r="N18" s="821"/>
      <c r="O18" s="821"/>
      <c r="P18" s="821"/>
      <c r="Q18" s="821"/>
      <c r="R18" s="821"/>
      <c r="S18" s="821"/>
      <c r="T18" s="821"/>
      <c r="U18" s="821"/>
      <c r="V18" s="821"/>
      <c r="W18" s="821"/>
      <c r="X18" s="821"/>
      <c r="Y18" s="821"/>
      <c r="Z18" s="822"/>
    </row>
    <row r="19" spans="2:26" ht="24" customHeight="1">
      <c r="B19" s="793" t="s">
        <v>16</v>
      </c>
      <c r="C19" s="751"/>
      <c r="D19" s="751" t="s">
        <v>17</v>
      </c>
      <c r="E19" s="751"/>
      <c r="F19" s="751"/>
      <c r="G19" s="751"/>
      <c r="H19" s="751"/>
      <c r="I19" s="751"/>
      <c r="J19" s="751"/>
      <c r="K19" s="751"/>
      <c r="L19" s="751"/>
      <c r="M19" s="751"/>
      <c r="N19" s="751"/>
      <c r="O19" s="751"/>
      <c r="P19" s="751"/>
      <c r="Q19" s="751"/>
      <c r="R19" s="751"/>
      <c r="S19" s="751"/>
      <c r="T19" s="751"/>
      <c r="U19" s="751"/>
      <c r="V19" s="751"/>
      <c r="W19" s="751"/>
      <c r="X19" s="751"/>
      <c r="Y19" s="751"/>
      <c r="Z19" s="757"/>
    </row>
    <row r="20" spans="2:26" ht="24" customHeight="1">
      <c r="B20" s="825" t="s">
        <v>10</v>
      </c>
      <c r="C20" s="821"/>
      <c r="D20" s="821" t="s">
        <v>719</v>
      </c>
      <c r="E20" s="821"/>
      <c r="F20" s="821"/>
      <c r="G20" s="821"/>
      <c r="H20" s="821"/>
      <c r="I20" s="821"/>
      <c r="J20" s="821"/>
      <c r="K20" s="821"/>
      <c r="L20" s="821"/>
      <c r="M20" s="821"/>
      <c r="N20" s="821"/>
      <c r="O20" s="821"/>
      <c r="P20" s="821"/>
      <c r="Q20" s="821"/>
      <c r="R20" s="821"/>
      <c r="S20" s="821"/>
      <c r="T20" s="821"/>
      <c r="U20" s="821"/>
      <c r="V20" s="821"/>
      <c r="W20" s="821"/>
      <c r="X20" s="821"/>
      <c r="Y20" s="821"/>
      <c r="Z20" s="822"/>
    </row>
    <row r="21" spans="2:26" ht="24" customHeight="1">
      <c r="B21" s="795">
        <v>4</v>
      </c>
      <c r="C21" s="751"/>
      <c r="D21" s="751" t="s">
        <v>18</v>
      </c>
      <c r="E21" s="751"/>
      <c r="F21" s="751"/>
      <c r="G21" s="751"/>
      <c r="H21" s="751"/>
      <c r="I21" s="751"/>
      <c r="J21" s="751"/>
      <c r="K21" s="751"/>
      <c r="L21" s="751"/>
      <c r="M21" s="751"/>
      <c r="N21" s="751"/>
      <c r="O21" s="751"/>
      <c r="P21" s="751"/>
      <c r="Q21" s="751"/>
      <c r="R21" s="751"/>
      <c r="S21" s="751"/>
      <c r="T21" s="751"/>
      <c r="U21" s="751"/>
      <c r="V21" s="751"/>
      <c r="W21" s="751"/>
      <c r="X21" s="751"/>
      <c r="Y21" s="751"/>
      <c r="Z21" s="757"/>
    </row>
    <row r="22" spans="2:26" ht="24" customHeight="1">
      <c r="B22" s="825" t="s">
        <v>10</v>
      </c>
      <c r="C22" s="821"/>
      <c r="D22" s="821" t="s">
        <v>720</v>
      </c>
      <c r="E22" s="821"/>
      <c r="F22" s="821"/>
      <c r="G22" s="821"/>
      <c r="H22" s="821"/>
      <c r="I22" s="821"/>
      <c r="J22" s="821"/>
      <c r="K22" s="821"/>
      <c r="L22" s="821"/>
      <c r="M22" s="821"/>
      <c r="N22" s="821"/>
      <c r="O22" s="821"/>
      <c r="P22" s="821"/>
      <c r="Q22" s="821"/>
      <c r="R22" s="821"/>
      <c r="S22" s="821"/>
      <c r="T22" s="821"/>
      <c r="U22" s="821"/>
      <c r="V22" s="821"/>
      <c r="W22" s="821"/>
      <c r="X22" s="821"/>
      <c r="Y22" s="821"/>
      <c r="Z22" s="822"/>
    </row>
    <row r="23" spans="2:26" ht="24" customHeight="1">
      <c r="B23" s="795">
        <v>5</v>
      </c>
      <c r="C23" s="751"/>
      <c r="D23" s="751" t="s">
        <v>19</v>
      </c>
      <c r="E23" s="751"/>
      <c r="F23" s="751"/>
      <c r="G23" s="751"/>
      <c r="H23" s="751"/>
      <c r="I23" s="751"/>
      <c r="J23" s="751"/>
      <c r="K23" s="751"/>
      <c r="L23" s="751"/>
      <c r="M23" s="751"/>
      <c r="N23" s="751"/>
      <c r="O23" s="751"/>
      <c r="P23" s="751"/>
      <c r="Q23" s="751"/>
      <c r="R23" s="751"/>
      <c r="S23" s="751"/>
      <c r="T23" s="751"/>
      <c r="U23" s="751"/>
      <c r="V23" s="751"/>
      <c r="W23" s="751"/>
      <c r="X23" s="751"/>
      <c r="Y23" s="751"/>
      <c r="Z23" s="757"/>
    </row>
    <row r="24" spans="2:26" ht="24" customHeight="1">
      <c r="B24" s="825" t="s">
        <v>10</v>
      </c>
      <c r="C24" s="821"/>
      <c r="D24" s="821" t="s">
        <v>721</v>
      </c>
      <c r="E24" s="821"/>
      <c r="F24" s="821"/>
      <c r="G24" s="821"/>
      <c r="H24" s="821"/>
      <c r="I24" s="821"/>
      <c r="J24" s="821"/>
      <c r="K24" s="821"/>
      <c r="L24" s="821"/>
      <c r="M24" s="821"/>
      <c r="N24" s="821"/>
      <c r="O24" s="821"/>
      <c r="P24" s="821"/>
      <c r="Q24" s="821"/>
      <c r="R24" s="821"/>
      <c r="S24" s="821"/>
      <c r="T24" s="821"/>
      <c r="U24" s="821"/>
      <c r="V24" s="821"/>
      <c r="W24" s="821"/>
      <c r="X24" s="821"/>
      <c r="Y24" s="821"/>
      <c r="Z24" s="822"/>
    </row>
    <row r="25" spans="2:26" ht="24" customHeight="1">
      <c r="B25" s="795">
        <v>8</v>
      </c>
      <c r="C25" s="751"/>
      <c r="D25" s="751" t="s">
        <v>20</v>
      </c>
      <c r="E25" s="751"/>
      <c r="F25" s="751"/>
      <c r="G25" s="751"/>
      <c r="H25" s="751"/>
      <c r="I25" s="751"/>
      <c r="J25" s="751"/>
      <c r="K25" s="751"/>
      <c r="L25" s="751"/>
      <c r="M25" s="751"/>
      <c r="N25" s="751"/>
      <c r="O25" s="751"/>
      <c r="P25" s="751"/>
      <c r="Q25" s="751"/>
      <c r="R25" s="751"/>
      <c r="S25" s="751"/>
      <c r="T25" s="751"/>
      <c r="U25" s="751"/>
      <c r="V25" s="751"/>
      <c r="W25" s="751"/>
      <c r="X25" s="751"/>
      <c r="Y25" s="751"/>
      <c r="Z25" s="757"/>
    </row>
    <row r="26" spans="2:26" ht="24" customHeight="1">
      <c r="B26" s="825" t="s">
        <v>10</v>
      </c>
      <c r="C26" s="821"/>
      <c r="D26" s="821" t="s">
        <v>21</v>
      </c>
      <c r="E26" s="821"/>
      <c r="F26" s="821"/>
      <c r="G26" s="821"/>
      <c r="H26" s="821"/>
      <c r="I26" s="821"/>
      <c r="J26" s="821"/>
      <c r="K26" s="821"/>
      <c r="L26" s="821"/>
      <c r="M26" s="821"/>
      <c r="N26" s="821"/>
      <c r="O26" s="821"/>
      <c r="P26" s="821"/>
      <c r="Q26" s="821"/>
      <c r="R26" s="821"/>
      <c r="S26" s="821"/>
      <c r="T26" s="821"/>
      <c r="U26" s="821"/>
      <c r="V26" s="821"/>
      <c r="W26" s="821"/>
      <c r="X26" s="821"/>
      <c r="Y26" s="821"/>
      <c r="Z26" s="822"/>
    </row>
    <row r="27" spans="2:26" ht="24" customHeight="1">
      <c r="B27" s="795">
        <v>9</v>
      </c>
      <c r="C27" s="751"/>
      <c r="D27" s="751" t="s">
        <v>22</v>
      </c>
      <c r="E27" s="751"/>
      <c r="F27" s="751"/>
      <c r="G27" s="751"/>
      <c r="H27" s="751"/>
      <c r="I27" s="751"/>
      <c r="J27" s="751"/>
      <c r="K27" s="751"/>
      <c r="L27" s="751"/>
      <c r="M27" s="751"/>
      <c r="N27" s="751"/>
      <c r="O27" s="751"/>
      <c r="P27" s="751"/>
      <c r="Q27" s="751"/>
      <c r="R27" s="751"/>
      <c r="S27" s="751"/>
      <c r="T27" s="751"/>
      <c r="U27" s="751"/>
      <c r="V27" s="751"/>
      <c r="W27" s="751"/>
      <c r="X27" s="751"/>
      <c r="Y27" s="751"/>
      <c r="Z27" s="757"/>
    </row>
    <row r="28" spans="2:26" ht="24" customHeight="1">
      <c r="B28" s="818" t="s">
        <v>10</v>
      </c>
      <c r="C28" s="819"/>
      <c r="D28" s="820" t="s">
        <v>23</v>
      </c>
      <c r="E28" s="821"/>
      <c r="F28" s="821"/>
      <c r="G28" s="821"/>
      <c r="H28" s="821"/>
      <c r="I28" s="821"/>
      <c r="J28" s="821"/>
      <c r="K28" s="821"/>
      <c r="L28" s="821"/>
      <c r="M28" s="821"/>
      <c r="N28" s="821"/>
      <c r="O28" s="821"/>
      <c r="P28" s="821"/>
      <c r="Q28" s="821"/>
      <c r="R28" s="821"/>
      <c r="S28" s="821"/>
      <c r="T28" s="821"/>
      <c r="U28" s="821"/>
      <c r="V28" s="821"/>
      <c r="W28" s="821"/>
      <c r="X28" s="821"/>
      <c r="Y28" s="821"/>
      <c r="Z28" s="822"/>
    </row>
    <row r="29" spans="2:26" ht="24" customHeight="1">
      <c r="B29" s="795">
        <v>10</v>
      </c>
      <c r="C29" s="751"/>
      <c r="D29" s="751" t="s">
        <v>24</v>
      </c>
      <c r="E29" s="751"/>
      <c r="F29" s="751"/>
      <c r="G29" s="751"/>
      <c r="H29" s="751"/>
      <c r="I29" s="751"/>
      <c r="J29" s="751"/>
      <c r="K29" s="751"/>
      <c r="L29" s="751"/>
      <c r="M29" s="751"/>
      <c r="N29" s="751"/>
      <c r="O29" s="751"/>
      <c r="P29" s="751"/>
      <c r="Q29" s="751"/>
      <c r="R29" s="751"/>
      <c r="S29" s="751"/>
      <c r="T29" s="751"/>
      <c r="U29" s="751"/>
      <c r="V29" s="751"/>
      <c r="W29" s="751"/>
      <c r="X29" s="751"/>
      <c r="Y29" s="751"/>
      <c r="Z29" s="757"/>
    </row>
    <row r="30" spans="2:26" ht="24" customHeight="1">
      <c r="B30" s="818" t="s">
        <v>10</v>
      </c>
      <c r="C30" s="819"/>
      <c r="D30" s="820" t="s">
        <v>722</v>
      </c>
      <c r="E30" s="821"/>
      <c r="F30" s="821"/>
      <c r="G30" s="821"/>
      <c r="H30" s="821"/>
      <c r="I30" s="821"/>
      <c r="J30" s="821"/>
      <c r="K30" s="821"/>
      <c r="L30" s="821"/>
      <c r="M30" s="821"/>
      <c r="N30" s="821"/>
      <c r="O30" s="821"/>
      <c r="P30" s="821"/>
      <c r="Q30" s="821"/>
      <c r="R30" s="821"/>
      <c r="S30" s="821"/>
      <c r="T30" s="821"/>
      <c r="U30" s="821"/>
      <c r="V30" s="821"/>
      <c r="W30" s="821"/>
      <c r="X30" s="821"/>
      <c r="Y30" s="821"/>
      <c r="Z30" s="822"/>
    </row>
    <row r="31" spans="2:26" ht="24" customHeight="1">
      <c r="B31" s="795">
        <v>11</v>
      </c>
      <c r="C31" s="751"/>
      <c r="D31" s="751" t="s">
        <v>25</v>
      </c>
      <c r="E31" s="751"/>
      <c r="F31" s="751"/>
      <c r="G31" s="751"/>
      <c r="H31" s="751"/>
      <c r="I31" s="751"/>
      <c r="J31" s="751"/>
      <c r="K31" s="751"/>
      <c r="L31" s="751"/>
      <c r="M31" s="751"/>
      <c r="N31" s="751"/>
      <c r="O31" s="751"/>
      <c r="P31" s="751"/>
      <c r="Q31" s="751"/>
      <c r="R31" s="751"/>
      <c r="S31" s="751"/>
      <c r="T31" s="751"/>
      <c r="U31" s="751"/>
      <c r="V31" s="751"/>
      <c r="W31" s="751"/>
      <c r="X31" s="751"/>
      <c r="Y31" s="751"/>
      <c r="Z31" s="757"/>
    </row>
    <row r="32" spans="2:26" ht="24" customHeight="1">
      <c r="B32" s="818" t="s">
        <v>10</v>
      </c>
      <c r="C32" s="819"/>
      <c r="D32" s="820" t="s">
        <v>723</v>
      </c>
      <c r="E32" s="821"/>
      <c r="F32" s="821"/>
      <c r="G32" s="821"/>
      <c r="H32" s="821"/>
      <c r="I32" s="821"/>
      <c r="J32" s="821"/>
      <c r="K32" s="821"/>
      <c r="L32" s="821"/>
      <c r="M32" s="821"/>
      <c r="N32" s="821"/>
      <c r="O32" s="821"/>
      <c r="P32" s="821"/>
      <c r="Q32" s="821"/>
      <c r="R32" s="821"/>
      <c r="S32" s="821"/>
      <c r="T32" s="821"/>
      <c r="U32" s="821"/>
      <c r="V32" s="821"/>
      <c r="W32" s="821"/>
      <c r="X32" s="821"/>
      <c r="Y32" s="821"/>
      <c r="Z32" s="822"/>
    </row>
    <row r="33" spans="2:26" ht="24" customHeight="1">
      <c r="B33" s="795"/>
      <c r="C33" s="751"/>
      <c r="D33" s="751" t="s">
        <v>26</v>
      </c>
      <c r="E33" s="751"/>
      <c r="F33" s="751"/>
      <c r="G33" s="751"/>
      <c r="H33" s="751"/>
      <c r="I33" s="751"/>
      <c r="J33" s="751"/>
      <c r="K33" s="751"/>
      <c r="L33" s="823"/>
      <c r="M33" s="751"/>
      <c r="N33" s="751"/>
      <c r="O33" s="751"/>
      <c r="P33" s="751"/>
      <c r="Q33" s="751"/>
      <c r="R33" s="751"/>
      <c r="S33" s="751"/>
      <c r="T33" s="751"/>
      <c r="U33" s="751"/>
      <c r="V33" s="751"/>
      <c r="W33" s="751"/>
      <c r="X33" s="751"/>
      <c r="Y33" s="751"/>
      <c r="Z33" s="757"/>
    </row>
    <row r="34" spans="2:26" ht="24" customHeight="1">
      <c r="B34" s="818" t="s">
        <v>10</v>
      </c>
      <c r="C34" s="819"/>
      <c r="D34" s="824" t="s">
        <v>724</v>
      </c>
      <c r="E34" s="821"/>
      <c r="F34" s="821"/>
      <c r="G34" s="821"/>
      <c r="H34" s="821"/>
      <c r="I34" s="821"/>
      <c r="J34" s="821"/>
      <c r="K34" s="821"/>
      <c r="L34" s="821"/>
      <c r="M34" s="821"/>
      <c r="N34" s="821"/>
      <c r="O34" s="821"/>
      <c r="P34" s="821"/>
      <c r="Q34" s="821"/>
      <c r="R34" s="821"/>
      <c r="S34" s="821"/>
      <c r="T34" s="821"/>
      <c r="U34" s="821"/>
      <c r="V34" s="821"/>
      <c r="W34" s="821"/>
      <c r="X34" s="821"/>
      <c r="Y34" s="821"/>
      <c r="Z34" s="822"/>
    </row>
    <row r="35" spans="2:26" ht="24" customHeight="1">
      <c r="B35" s="795">
        <v>12</v>
      </c>
      <c r="C35" s="751"/>
      <c r="D35" s="751" t="s">
        <v>27</v>
      </c>
      <c r="E35" s="751"/>
      <c r="F35" s="751"/>
      <c r="G35" s="751"/>
      <c r="H35" s="751"/>
      <c r="I35" s="751"/>
      <c r="J35" s="751"/>
      <c r="K35" s="751"/>
      <c r="L35" s="758"/>
      <c r="M35" s="759"/>
      <c r="N35" s="759"/>
      <c r="O35" s="759"/>
      <c r="P35" s="759"/>
      <c r="Q35" s="759"/>
      <c r="R35" s="779"/>
      <c r="S35" s="74" t="s">
        <v>10</v>
      </c>
      <c r="T35" s="758" t="s">
        <v>28</v>
      </c>
      <c r="U35" s="759"/>
      <c r="V35" s="759"/>
      <c r="W35" s="759"/>
      <c r="X35" s="759"/>
      <c r="Y35" s="759"/>
      <c r="Z35" s="760"/>
    </row>
    <row r="36" spans="2:26" ht="24" customHeight="1">
      <c r="B36" s="795">
        <v>14</v>
      </c>
      <c r="C36" s="751"/>
      <c r="D36" s="758" t="s">
        <v>29</v>
      </c>
      <c r="E36" s="759"/>
      <c r="F36" s="759"/>
      <c r="G36" s="759"/>
      <c r="H36" s="759"/>
      <c r="I36" s="759"/>
      <c r="J36" s="759"/>
      <c r="K36" s="779"/>
      <c r="L36" s="758"/>
      <c r="M36" s="759"/>
      <c r="N36" s="759"/>
      <c r="O36" s="759"/>
      <c r="P36" s="759"/>
      <c r="Q36" s="759"/>
      <c r="R36" s="759"/>
      <c r="S36" s="74" t="s">
        <v>10</v>
      </c>
      <c r="T36" s="759" t="s">
        <v>725</v>
      </c>
      <c r="U36" s="759"/>
      <c r="V36" s="759"/>
      <c r="W36" s="759"/>
      <c r="X36" s="759"/>
      <c r="Y36" s="759"/>
      <c r="Z36" s="760"/>
    </row>
    <row r="37" spans="2:26" ht="24" customHeight="1">
      <c r="B37" s="795">
        <v>13</v>
      </c>
      <c r="C37" s="751"/>
      <c r="D37" s="751" t="s">
        <v>30</v>
      </c>
      <c r="E37" s="751"/>
      <c r="F37" s="751"/>
      <c r="G37" s="751"/>
      <c r="H37" s="751"/>
      <c r="I37" s="751"/>
      <c r="J37" s="751"/>
      <c r="K37" s="751"/>
      <c r="L37" s="758"/>
      <c r="M37" s="759"/>
      <c r="N37" s="759"/>
      <c r="O37" s="759"/>
      <c r="P37" s="759"/>
      <c r="Q37" s="759"/>
      <c r="R37" s="759"/>
      <c r="S37" s="74" t="s">
        <v>10</v>
      </c>
      <c r="T37" s="759" t="s">
        <v>726</v>
      </c>
      <c r="U37" s="759"/>
      <c r="V37" s="759"/>
      <c r="W37" s="759"/>
      <c r="X37" s="759"/>
      <c r="Y37" s="759"/>
      <c r="Z37" s="760"/>
    </row>
    <row r="38" spans="2:26" ht="24" customHeight="1">
      <c r="B38" s="795">
        <v>15</v>
      </c>
      <c r="C38" s="751"/>
      <c r="D38" s="751" t="s">
        <v>31</v>
      </c>
      <c r="E38" s="751"/>
      <c r="F38" s="751"/>
      <c r="G38" s="751"/>
      <c r="H38" s="751"/>
      <c r="I38" s="751"/>
      <c r="J38" s="751"/>
      <c r="K38" s="751"/>
      <c r="L38" s="764"/>
      <c r="M38" s="765"/>
      <c r="N38" s="765"/>
      <c r="O38" s="765"/>
      <c r="P38" s="765"/>
      <c r="Q38" s="765"/>
      <c r="R38" s="765"/>
      <c r="S38" s="75" t="s">
        <v>13</v>
      </c>
      <c r="T38" s="766"/>
      <c r="U38" s="766"/>
      <c r="V38" s="766"/>
      <c r="W38" s="766"/>
      <c r="X38" s="766"/>
      <c r="Y38" s="766"/>
      <c r="Z38" s="767"/>
    </row>
    <row r="39" spans="2:26" ht="24" customHeight="1">
      <c r="B39" s="793" t="s">
        <v>32</v>
      </c>
      <c r="C39" s="751"/>
      <c r="D39" s="751" t="s">
        <v>33</v>
      </c>
      <c r="E39" s="751"/>
      <c r="F39" s="751"/>
      <c r="G39" s="751"/>
      <c r="H39" s="751"/>
      <c r="I39" s="751"/>
      <c r="J39" s="751"/>
      <c r="K39" s="751"/>
      <c r="L39" s="751"/>
      <c r="M39" s="751"/>
      <c r="N39" s="751"/>
      <c r="O39" s="751"/>
      <c r="P39" s="751"/>
      <c r="Q39" s="751"/>
      <c r="R39" s="751"/>
      <c r="S39" s="751"/>
      <c r="T39" s="751"/>
      <c r="U39" s="751"/>
      <c r="V39" s="751"/>
      <c r="W39" s="751"/>
      <c r="X39" s="751"/>
      <c r="Y39" s="751"/>
      <c r="Z39" s="757"/>
    </row>
    <row r="40" spans="2:26" ht="24" customHeight="1">
      <c r="B40" s="793" t="s">
        <v>34</v>
      </c>
      <c r="C40" s="751"/>
      <c r="D40" s="751" t="s">
        <v>35</v>
      </c>
      <c r="E40" s="751"/>
      <c r="F40" s="751"/>
      <c r="G40" s="751"/>
      <c r="H40" s="751"/>
      <c r="I40" s="751"/>
      <c r="J40" s="751"/>
      <c r="K40" s="751"/>
      <c r="L40" s="751"/>
      <c r="M40" s="751"/>
      <c r="N40" s="751"/>
      <c r="O40" s="751"/>
      <c r="P40" s="751"/>
      <c r="Q40" s="751"/>
      <c r="R40" s="751"/>
      <c r="S40" s="751"/>
      <c r="T40" s="751"/>
      <c r="U40" s="751"/>
      <c r="V40" s="751"/>
      <c r="W40" s="751"/>
      <c r="X40" s="751"/>
      <c r="Y40" s="751"/>
      <c r="Z40" s="757"/>
    </row>
    <row r="41" spans="2:26" ht="24" customHeight="1" thickBot="1">
      <c r="B41" s="793" t="s">
        <v>36</v>
      </c>
      <c r="C41" s="751"/>
      <c r="D41" s="776" t="s">
        <v>37</v>
      </c>
      <c r="E41" s="776"/>
      <c r="F41" s="776"/>
      <c r="G41" s="776"/>
      <c r="H41" s="776"/>
      <c r="I41" s="776"/>
      <c r="J41" s="776"/>
      <c r="K41" s="776"/>
      <c r="L41" s="817"/>
      <c r="M41" s="776"/>
      <c r="N41" s="776"/>
      <c r="O41" s="776"/>
      <c r="P41" s="776"/>
      <c r="Q41" s="776"/>
      <c r="R41" s="776"/>
      <c r="S41" s="776"/>
      <c r="T41" s="776"/>
      <c r="U41" s="776"/>
      <c r="V41" s="776"/>
      <c r="W41" s="776"/>
      <c r="X41" s="776"/>
      <c r="Y41" s="776"/>
      <c r="Z41" s="777"/>
    </row>
    <row r="42" spans="2:26" ht="24" customHeight="1">
      <c r="B42" s="810" t="s">
        <v>1081</v>
      </c>
      <c r="C42" s="811"/>
      <c r="D42" s="811"/>
      <c r="E42" s="811"/>
      <c r="F42" s="811"/>
      <c r="G42" s="811"/>
      <c r="H42" s="811"/>
      <c r="I42" s="811"/>
      <c r="J42" s="811"/>
      <c r="K42" s="811"/>
      <c r="L42" s="811"/>
      <c r="M42" s="811"/>
      <c r="N42" s="811"/>
      <c r="O42" s="811"/>
      <c r="P42" s="811"/>
      <c r="Q42" s="811"/>
      <c r="R42" s="811"/>
      <c r="S42" s="811"/>
      <c r="T42" s="811"/>
      <c r="U42" s="811"/>
      <c r="V42" s="811"/>
      <c r="W42" s="811"/>
      <c r="X42" s="811"/>
      <c r="Y42" s="811"/>
      <c r="Z42" s="812"/>
    </row>
    <row r="43" spans="2:26" ht="24" customHeight="1">
      <c r="B43" s="795" t="s">
        <v>38</v>
      </c>
      <c r="C43" s="751"/>
      <c r="D43" s="813" t="s">
        <v>1079</v>
      </c>
      <c r="E43" s="814"/>
      <c r="F43" s="814"/>
      <c r="G43" s="814"/>
      <c r="H43" s="814"/>
      <c r="I43" s="814"/>
      <c r="J43" s="814"/>
      <c r="K43" s="814"/>
      <c r="L43" s="815" t="s">
        <v>1080</v>
      </c>
      <c r="M43" s="815"/>
      <c r="N43" s="815"/>
      <c r="O43" s="815"/>
      <c r="P43" s="815"/>
      <c r="Q43" s="815"/>
      <c r="R43" s="815"/>
      <c r="S43" s="815"/>
      <c r="T43" s="815"/>
      <c r="U43" s="815"/>
      <c r="V43" s="815"/>
      <c r="W43" s="815"/>
      <c r="X43" s="815"/>
      <c r="Y43" s="815"/>
      <c r="Z43" s="816"/>
    </row>
    <row r="44" spans="2:26" ht="24" customHeight="1">
      <c r="B44" s="795">
        <v>18</v>
      </c>
      <c r="C44" s="751"/>
      <c r="D44" s="751" t="s">
        <v>39</v>
      </c>
      <c r="E44" s="751"/>
      <c r="F44" s="751"/>
      <c r="G44" s="751"/>
      <c r="H44" s="751"/>
      <c r="I44" s="751"/>
      <c r="J44" s="751"/>
      <c r="K44" s="751"/>
      <c r="L44" s="751"/>
      <c r="M44" s="751"/>
      <c r="N44" s="751"/>
      <c r="O44" s="751"/>
      <c r="P44" s="751"/>
      <c r="Q44" s="751"/>
      <c r="R44" s="751"/>
      <c r="S44" s="751"/>
      <c r="T44" s="751"/>
      <c r="U44" s="751"/>
      <c r="V44" s="751"/>
      <c r="W44" s="751"/>
      <c r="X44" s="751"/>
      <c r="Y44" s="751"/>
      <c r="Z44" s="757"/>
    </row>
    <row r="45" spans="2:26" ht="24" customHeight="1">
      <c r="B45" s="795">
        <v>17</v>
      </c>
      <c r="C45" s="751"/>
      <c r="D45" s="751" t="s">
        <v>40</v>
      </c>
      <c r="E45" s="751"/>
      <c r="F45" s="751"/>
      <c r="G45" s="751"/>
      <c r="H45" s="751"/>
      <c r="I45" s="751"/>
      <c r="J45" s="751"/>
      <c r="K45" s="751"/>
      <c r="L45" s="751"/>
      <c r="M45" s="751"/>
      <c r="N45" s="751"/>
      <c r="O45" s="751"/>
      <c r="P45" s="751"/>
      <c r="Q45" s="751"/>
      <c r="R45" s="751"/>
      <c r="S45" s="751"/>
      <c r="T45" s="751"/>
      <c r="U45" s="751"/>
      <c r="V45" s="751"/>
      <c r="W45" s="751"/>
      <c r="X45" s="751"/>
      <c r="Y45" s="751"/>
      <c r="Z45" s="757"/>
    </row>
    <row r="46" spans="2:26" ht="24" customHeight="1">
      <c r="B46" s="795">
        <v>19</v>
      </c>
      <c r="C46" s="751"/>
      <c r="D46" s="751" t="s">
        <v>41</v>
      </c>
      <c r="E46" s="751"/>
      <c r="F46" s="751"/>
      <c r="G46" s="751"/>
      <c r="H46" s="751"/>
      <c r="I46" s="751"/>
      <c r="J46" s="751"/>
      <c r="K46" s="751"/>
      <c r="L46" s="806"/>
      <c r="M46" s="807"/>
      <c r="N46" s="807"/>
      <c r="O46" s="807"/>
      <c r="P46" s="807"/>
      <c r="Q46" s="807"/>
      <c r="R46" s="807"/>
      <c r="S46" s="75" t="s">
        <v>13</v>
      </c>
      <c r="T46" s="808"/>
      <c r="U46" s="808"/>
      <c r="V46" s="808"/>
      <c r="W46" s="808"/>
      <c r="X46" s="808"/>
      <c r="Y46" s="808"/>
      <c r="Z46" s="809"/>
    </row>
    <row r="47" spans="2:26" ht="24" customHeight="1">
      <c r="B47" s="793" t="s">
        <v>42</v>
      </c>
      <c r="C47" s="751"/>
      <c r="D47" s="751" t="s">
        <v>43</v>
      </c>
      <c r="E47" s="751"/>
      <c r="F47" s="751"/>
      <c r="G47" s="751"/>
      <c r="H47" s="751"/>
      <c r="I47" s="751"/>
      <c r="J47" s="751"/>
      <c r="K47" s="751"/>
      <c r="L47" s="800"/>
      <c r="M47" s="800"/>
      <c r="N47" s="800"/>
      <c r="O47" s="800"/>
      <c r="P47" s="800"/>
      <c r="Q47" s="800"/>
      <c r="R47" s="800"/>
      <c r="S47" s="800"/>
      <c r="T47" s="800"/>
      <c r="U47" s="800"/>
      <c r="V47" s="800"/>
      <c r="W47" s="800"/>
      <c r="X47" s="800"/>
      <c r="Y47" s="800"/>
      <c r="Z47" s="801"/>
    </row>
    <row r="48" spans="2:26" ht="24" customHeight="1">
      <c r="B48" s="793" t="s">
        <v>44</v>
      </c>
      <c r="C48" s="751"/>
      <c r="D48" s="751" t="s">
        <v>45</v>
      </c>
      <c r="E48" s="751"/>
      <c r="F48" s="751"/>
      <c r="G48" s="751"/>
      <c r="H48" s="751"/>
      <c r="I48" s="751"/>
      <c r="J48" s="751"/>
      <c r="K48" s="751"/>
      <c r="L48" s="800"/>
      <c r="M48" s="800"/>
      <c r="N48" s="800"/>
      <c r="O48" s="800"/>
      <c r="P48" s="800"/>
      <c r="Q48" s="800"/>
      <c r="R48" s="800"/>
      <c r="S48" s="800"/>
      <c r="T48" s="800"/>
      <c r="U48" s="800"/>
      <c r="V48" s="800"/>
      <c r="W48" s="800"/>
      <c r="X48" s="800"/>
      <c r="Y48" s="800"/>
      <c r="Z48" s="801"/>
    </row>
    <row r="49" spans="2:26" ht="24" customHeight="1">
      <c r="B49" s="802">
        <v>21</v>
      </c>
      <c r="C49" s="779"/>
      <c r="D49" s="758" t="s">
        <v>46</v>
      </c>
      <c r="E49" s="759"/>
      <c r="F49" s="759"/>
      <c r="G49" s="759"/>
      <c r="H49" s="759"/>
      <c r="I49" s="759"/>
      <c r="J49" s="759"/>
      <c r="K49" s="779"/>
      <c r="L49" s="803"/>
      <c r="M49" s="804"/>
      <c r="N49" s="804"/>
      <c r="O49" s="804"/>
      <c r="P49" s="804"/>
      <c r="Q49" s="804"/>
      <c r="R49" s="804"/>
      <c r="S49" s="804"/>
      <c r="T49" s="804"/>
      <c r="U49" s="804"/>
      <c r="V49" s="804"/>
      <c r="W49" s="804"/>
      <c r="X49" s="804"/>
      <c r="Y49" s="804"/>
      <c r="Z49" s="805"/>
    </row>
    <row r="50" spans="2:26" ht="24" customHeight="1">
      <c r="B50" s="793" t="s">
        <v>47</v>
      </c>
      <c r="C50" s="751"/>
      <c r="D50" s="798" t="s">
        <v>48</v>
      </c>
      <c r="E50" s="751"/>
      <c r="F50" s="751"/>
      <c r="G50" s="751"/>
      <c r="H50" s="751"/>
      <c r="I50" s="751"/>
      <c r="J50" s="751"/>
      <c r="K50" s="751"/>
      <c r="L50" s="751" t="s">
        <v>49</v>
      </c>
      <c r="M50" s="751"/>
      <c r="N50" s="751"/>
      <c r="O50" s="751"/>
      <c r="P50" s="751"/>
      <c r="Q50" s="751"/>
      <c r="R50" s="751"/>
      <c r="S50" s="751"/>
      <c r="T50" s="751"/>
      <c r="U50" s="751"/>
      <c r="V50" s="751"/>
      <c r="W50" s="751"/>
      <c r="X50" s="751"/>
      <c r="Y50" s="751"/>
      <c r="Z50" s="757"/>
    </row>
    <row r="51" spans="2:26" ht="24" customHeight="1">
      <c r="B51" s="793" t="s">
        <v>50</v>
      </c>
      <c r="C51" s="751"/>
      <c r="D51" s="798" t="s">
        <v>51</v>
      </c>
      <c r="E51" s="751"/>
      <c r="F51" s="751"/>
      <c r="G51" s="751"/>
      <c r="H51" s="751"/>
      <c r="I51" s="751"/>
      <c r="J51" s="751"/>
      <c r="K51" s="751"/>
      <c r="L51" s="751" t="s">
        <v>49</v>
      </c>
      <c r="M51" s="751"/>
      <c r="N51" s="751"/>
      <c r="O51" s="751"/>
      <c r="P51" s="751"/>
      <c r="Q51" s="751"/>
      <c r="R51" s="751"/>
      <c r="S51" s="751"/>
      <c r="T51" s="751"/>
      <c r="U51" s="751"/>
      <c r="V51" s="751"/>
      <c r="W51" s="751"/>
      <c r="X51" s="751"/>
      <c r="Y51" s="751"/>
      <c r="Z51" s="757"/>
    </row>
    <row r="52" spans="2:26" ht="24" customHeight="1">
      <c r="B52" s="793" t="s">
        <v>52</v>
      </c>
      <c r="C52" s="751"/>
      <c r="D52" s="798" t="s">
        <v>53</v>
      </c>
      <c r="E52" s="751"/>
      <c r="F52" s="751"/>
      <c r="G52" s="751"/>
      <c r="H52" s="751"/>
      <c r="I52" s="751"/>
      <c r="J52" s="751"/>
      <c r="K52" s="751"/>
      <c r="L52" s="751" t="s">
        <v>49</v>
      </c>
      <c r="M52" s="751"/>
      <c r="N52" s="751"/>
      <c r="O52" s="751"/>
      <c r="P52" s="751"/>
      <c r="Q52" s="751"/>
      <c r="R52" s="751"/>
      <c r="S52" s="751"/>
      <c r="T52" s="751"/>
      <c r="U52" s="751"/>
      <c r="V52" s="751"/>
      <c r="W52" s="751"/>
      <c r="X52" s="751"/>
      <c r="Y52" s="751"/>
      <c r="Z52" s="757"/>
    </row>
    <row r="53" spans="2:26" ht="24" customHeight="1">
      <c r="B53" s="793" t="s">
        <v>54</v>
      </c>
      <c r="C53" s="751"/>
      <c r="D53" s="798" t="s">
        <v>55</v>
      </c>
      <c r="E53" s="751"/>
      <c r="F53" s="751"/>
      <c r="G53" s="751"/>
      <c r="H53" s="751"/>
      <c r="I53" s="751"/>
      <c r="J53" s="751"/>
      <c r="K53" s="751"/>
      <c r="L53" s="751" t="s">
        <v>49</v>
      </c>
      <c r="M53" s="751"/>
      <c r="N53" s="751"/>
      <c r="O53" s="751"/>
      <c r="P53" s="751"/>
      <c r="Q53" s="751"/>
      <c r="R53" s="751"/>
      <c r="S53" s="751"/>
      <c r="T53" s="751"/>
      <c r="U53" s="751"/>
      <c r="V53" s="751"/>
      <c r="W53" s="751"/>
      <c r="X53" s="751"/>
      <c r="Y53" s="751"/>
      <c r="Z53" s="757"/>
    </row>
    <row r="54" spans="2:26" ht="24" customHeight="1">
      <c r="B54" s="793" t="s">
        <v>56</v>
      </c>
      <c r="C54" s="751"/>
      <c r="D54" s="798" t="s">
        <v>57</v>
      </c>
      <c r="E54" s="751"/>
      <c r="F54" s="751"/>
      <c r="G54" s="751"/>
      <c r="H54" s="751"/>
      <c r="I54" s="751"/>
      <c r="J54" s="751"/>
      <c r="K54" s="751"/>
      <c r="L54" s="751" t="s">
        <v>49</v>
      </c>
      <c r="M54" s="751"/>
      <c r="N54" s="751"/>
      <c r="O54" s="751"/>
      <c r="P54" s="751"/>
      <c r="Q54" s="751"/>
      <c r="R54" s="751"/>
      <c r="S54" s="751"/>
      <c r="T54" s="751"/>
      <c r="U54" s="751"/>
      <c r="V54" s="751"/>
      <c r="W54" s="751"/>
      <c r="X54" s="751"/>
      <c r="Y54" s="751"/>
      <c r="Z54" s="757"/>
    </row>
    <row r="55" spans="2:26" ht="24" customHeight="1">
      <c r="B55" s="793" t="s">
        <v>58</v>
      </c>
      <c r="C55" s="751"/>
      <c r="D55" s="798" t="s">
        <v>59</v>
      </c>
      <c r="E55" s="751"/>
      <c r="F55" s="751"/>
      <c r="G55" s="751"/>
      <c r="H55" s="751"/>
      <c r="I55" s="751"/>
      <c r="J55" s="751"/>
      <c r="K55" s="751"/>
      <c r="L55" s="751" t="s">
        <v>49</v>
      </c>
      <c r="M55" s="751"/>
      <c r="N55" s="751"/>
      <c r="O55" s="751"/>
      <c r="P55" s="751"/>
      <c r="Q55" s="751"/>
      <c r="R55" s="751"/>
      <c r="S55" s="751"/>
      <c r="T55" s="751"/>
      <c r="U55" s="751"/>
      <c r="V55" s="751"/>
      <c r="W55" s="751"/>
      <c r="X55" s="751"/>
      <c r="Y55" s="751"/>
      <c r="Z55" s="757"/>
    </row>
    <row r="56" spans="2:26" ht="24" customHeight="1">
      <c r="B56" s="793" t="s">
        <v>60</v>
      </c>
      <c r="C56" s="751"/>
      <c r="D56" s="798" t="s">
        <v>61</v>
      </c>
      <c r="E56" s="751"/>
      <c r="F56" s="751"/>
      <c r="G56" s="751"/>
      <c r="H56" s="751"/>
      <c r="I56" s="751"/>
      <c r="J56" s="751"/>
      <c r="K56" s="751"/>
      <c r="L56" s="751"/>
      <c r="M56" s="751"/>
      <c r="N56" s="751"/>
      <c r="O56" s="751"/>
      <c r="P56" s="751"/>
      <c r="Q56" s="751"/>
      <c r="R56" s="751"/>
      <c r="S56" s="751"/>
      <c r="T56" s="751"/>
      <c r="U56" s="751"/>
      <c r="V56" s="751"/>
      <c r="W56" s="751"/>
      <c r="X56" s="751"/>
      <c r="Y56" s="751"/>
      <c r="Z56" s="757"/>
    </row>
    <row r="57" spans="2:26" ht="24" customHeight="1">
      <c r="B57" s="750" t="s">
        <v>62</v>
      </c>
      <c r="C57" s="751"/>
      <c r="D57" s="794" t="s">
        <v>63</v>
      </c>
      <c r="E57" s="794"/>
      <c r="F57" s="794"/>
      <c r="G57" s="794"/>
      <c r="H57" s="794"/>
      <c r="I57" s="794"/>
      <c r="J57" s="794"/>
      <c r="K57" s="794"/>
      <c r="L57" s="796"/>
      <c r="M57" s="796"/>
      <c r="N57" s="796"/>
      <c r="O57" s="796"/>
      <c r="P57" s="796"/>
      <c r="Q57" s="796"/>
      <c r="R57" s="796"/>
      <c r="S57" s="796"/>
      <c r="T57" s="796"/>
      <c r="U57" s="796"/>
      <c r="V57" s="796"/>
      <c r="W57" s="796"/>
      <c r="X57" s="796"/>
      <c r="Y57" s="796"/>
      <c r="Z57" s="797"/>
    </row>
    <row r="58" spans="2:26" ht="24" customHeight="1">
      <c r="B58" s="750" t="s">
        <v>64</v>
      </c>
      <c r="C58" s="751"/>
      <c r="D58" s="794" t="s">
        <v>65</v>
      </c>
      <c r="E58" s="794"/>
      <c r="F58" s="794"/>
      <c r="G58" s="794"/>
      <c r="H58" s="794"/>
      <c r="I58" s="794"/>
      <c r="J58" s="794"/>
      <c r="K58" s="794"/>
      <c r="L58" s="799"/>
      <c r="M58" s="796"/>
      <c r="N58" s="796"/>
      <c r="O58" s="796"/>
      <c r="P58" s="796"/>
      <c r="Q58" s="796"/>
      <c r="R58" s="796"/>
      <c r="S58" s="796"/>
      <c r="T58" s="796"/>
      <c r="U58" s="796"/>
      <c r="V58" s="796"/>
      <c r="W58" s="796"/>
      <c r="X58" s="796"/>
      <c r="Y58" s="796"/>
      <c r="Z58" s="797"/>
    </row>
    <row r="59" spans="2:26" ht="24" customHeight="1">
      <c r="B59" s="795">
        <v>26</v>
      </c>
      <c r="C59" s="751"/>
      <c r="D59" s="794" t="s">
        <v>66</v>
      </c>
      <c r="E59" s="794"/>
      <c r="F59" s="794"/>
      <c r="G59" s="794"/>
      <c r="H59" s="794"/>
      <c r="I59" s="794"/>
      <c r="J59" s="794"/>
      <c r="K59" s="794"/>
      <c r="L59" s="751"/>
      <c r="M59" s="751"/>
      <c r="N59" s="751"/>
      <c r="O59" s="751"/>
      <c r="P59" s="751"/>
      <c r="Q59" s="751"/>
      <c r="R59" s="751"/>
      <c r="S59" s="751"/>
      <c r="T59" s="751"/>
      <c r="U59" s="751"/>
      <c r="V59" s="751"/>
      <c r="W59" s="751"/>
      <c r="X59" s="751"/>
      <c r="Y59" s="751"/>
      <c r="Z59" s="757"/>
    </row>
    <row r="60" spans="2:26" ht="24" customHeight="1">
      <c r="B60" s="795">
        <v>27</v>
      </c>
      <c r="C60" s="751"/>
      <c r="D60" s="794" t="s">
        <v>67</v>
      </c>
      <c r="E60" s="794"/>
      <c r="F60" s="794"/>
      <c r="G60" s="794"/>
      <c r="H60" s="794"/>
      <c r="I60" s="794"/>
      <c r="J60" s="794"/>
      <c r="K60" s="794"/>
      <c r="L60" s="758"/>
      <c r="M60" s="759"/>
      <c r="N60" s="759"/>
      <c r="O60" s="759"/>
      <c r="P60" s="759"/>
      <c r="Q60" s="759"/>
      <c r="R60" s="759"/>
      <c r="S60" s="759"/>
      <c r="T60" s="759"/>
      <c r="U60" s="759"/>
      <c r="V60" s="759"/>
      <c r="W60" s="759"/>
      <c r="X60" s="759"/>
      <c r="Y60" s="759"/>
      <c r="Z60" s="760"/>
    </row>
    <row r="61" spans="2:26" ht="24" customHeight="1">
      <c r="B61" s="750" t="s">
        <v>68</v>
      </c>
      <c r="C61" s="751"/>
      <c r="D61" s="751" t="s">
        <v>69</v>
      </c>
      <c r="E61" s="751"/>
      <c r="F61" s="751"/>
      <c r="G61" s="751"/>
      <c r="H61" s="751"/>
      <c r="I61" s="751"/>
      <c r="J61" s="751"/>
      <c r="K61" s="751"/>
      <c r="L61" s="764"/>
      <c r="M61" s="765"/>
      <c r="N61" s="765"/>
      <c r="O61" s="765"/>
      <c r="P61" s="765"/>
      <c r="Q61" s="765"/>
      <c r="R61" s="765"/>
      <c r="S61" s="75" t="s">
        <v>70</v>
      </c>
      <c r="T61" s="766"/>
      <c r="U61" s="766"/>
      <c r="V61" s="766"/>
      <c r="W61" s="766"/>
      <c r="X61" s="766"/>
      <c r="Y61" s="766"/>
      <c r="Z61" s="767"/>
    </row>
    <row r="62" spans="2:26" ht="24" customHeight="1">
      <c r="B62" s="793" t="s">
        <v>71</v>
      </c>
      <c r="C62" s="751"/>
      <c r="D62" s="794" t="s">
        <v>72</v>
      </c>
      <c r="E62" s="794"/>
      <c r="F62" s="794"/>
      <c r="G62" s="794"/>
      <c r="H62" s="794"/>
      <c r="I62" s="794"/>
      <c r="J62" s="794"/>
      <c r="K62" s="794"/>
      <c r="L62" s="751"/>
      <c r="M62" s="751"/>
      <c r="N62" s="751"/>
      <c r="O62" s="751"/>
      <c r="P62" s="751"/>
      <c r="Q62" s="751"/>
      <c r="R62" s="751"/>
      <c r="S62" s="751"/>
      <c r="T62" s="751"/>
      <c r="U62" s="751"/>
      <c r="V62" s="751"/>
      <c r="W62" s="751"/>
      <c r="X62" s="751"/>
      <c r="Y62" s="751"/>
      <c r="Z62" s="757"/>
    </row>
    <row r="63" spans="2:26" ht="24" customHeight="1">
      <c r="B63" s="750" t="s">
        <v>73</v>
      </c>
      <c r="C63" s="751"/>
      <c r="D63" s="794" t="s">
        <v>74</v>
      </c>
      <c r="E63" s="794"/>
      <c r="F63" s="794"/>
      <c r="G63" s="794"/>
      <c r="H63" s="794"/>
      <c r="I63" s="794"/>
      <c r="J63" s="794"/>
      <c r="K63" s="794"/>
      <c r="L63" s="751"/>
      <c r="M63" s="751"/>
      <c r="N63" s="751"/>
      <c r="O63" s="751"/>
      <c r="P63" s="751"/>
      <c r="Q63" s="751"/>
      <c r="R63" s="751"/>
      <c r="S63" s="751"/>
      <c r="T63" s="751"/>
      <c r="U63" s="751"/>
      <c r="V63" s="751"/>
      <c r="W63" s="751"/>
      <c r="X63" s="751"/>
      <c r="Y63" s="751"/>
      <c r="Z63" s="757"/>
    </row>
    <row r="64" spans="2:26" ht="24" customHeight="1">
      <c r="B64" s="750" t="s">
        <v>75</v>
      </c>
      <c r="C64" s="751"/>
      <c r="D64" s="794" t="s">
        <v>76</v>
      </c>
      <c r="E64" s="794"/>
      <c r="F64" s="794"/>
      <c r="G64" s="794"/>
      <c r="H64" s="794"/>
      <c r="I64" s="794"/>
      <c r="J64" s="794"/>
      <c r="K64" s="794"/>
      <c r="L64" s="751"/>
      <c r="M64" s="751"/>
      <c r="N64" s="751"/>
      <c r="O64" s="751"/>
      <c r="P64" s="751"/>
      <c r="Q64" s="751"/>
      <c r="R64" s="751"/>
      <c r="S64" s="751"/>
      <c r="T64" s="751"/>
      <c r="U64" s="751"/>
      <c r="V64" s="751"/>
      <c r="W64" s="751"/>
      <c r="X64" s="751"/>
      <c r="Y64" s="751"/>
      <c r="Z64" s="757"/>
    </row>
    <row r="65" spans="2:26" ht="24" customHeight="1">
      <c r="B65" s="750" t="s">
        <v>77</v>
      </c>
      <c r="C65" s="751"/>
      <c r="D65" s="794" t="s">
        <v>78</v>
      </c>
      <c r="E65" s="794"/>
      <c r="F65" s="794"/>
      <c r="G65" s="794"/>
      <c r="H65" s="794"/>
      <c r="I65" s="794"/>
      <c r="J65" s="794"/>
      <c r="K65" s="794"/>
      <c r="L65" s="755"/>
      <c r="M65" s="755"/>
      <c r="N65" s="755"/>
      <c r="O65" s="755"/>
      <c r="P65" s="755"/>
      <c r="Q65" s="755"/>
      <c r="R65" s="755"/>
      <c r="S65" s="755"/>
      <c r="T65" s="755"/>
      <c r="U65" s="755"/>
      <c r="V65" s="755"/>
      <c r="W65" s="755"/>
      <c r="X65" s="755"/>
      <c r="Y65" s="755"/>
      <c r="Z65" s="756"/>
    </row>
    <row r="66" spans="2:26" ht="24" customHeight="1">
      <c r="B66" s="750" t="s">
        <v>79</v>
      </c>
      <c r="C66" s="751"/>
      <c r="D66" s="784" t="str">
        <f>IF(L50="選択して下さい。","児童発達支援管理責任者","【"&amp;L50&amp;"】" &amp; CHAR(10)&amp;"児童発達支援管理責任者")</f>
        <v>児童発達支援管理責任者</v>
      </c>
      <c r="E66" s="785"/>
      <c r="F66" s="785"/>
      <c r="G66" s="785"/>
      <c r="H66" s="785"/>
      <c r="I66" s="785"/>
      <c r="J66" s="785"/>
      <c r="K66" s="786"/>
      <c r="L66" s="751" t="s">
        <v>49</v>
      </c>
      <c r="M66" s="751"/>
      <c r="N66" s="751"/>
      <c r="O66" s="751"/>
      <c r="P66" s="751"/>
      <c r="Q66" s="751"/>
      <c r="R66" s="751"/>
      <c r="S66" s="751"/>
      <c r="T66" s="751"/>
      <c r="U66" s="751"/>
      <c r="V66" s="751"/>
      <c r="W66" s="751"/>
      <c r="X66" s="751"/>
      <c r="Y66" s="751"/>
      <c r="Z66" s="757"/>
    </row>
    <row r="67" spans="2:26" ht="24" customHeight="1">
      <c r="B67" s="750" t="s">
        <v>80</v>
      </c>
      <c r="C67" s="751"/>
      <c r="D67" s="752" t="s">
        <v>81</v>
      </c>
      <c r="E67" s="753"/>
      <c r="F67" s="753"/>
      <c r="G67" s="753"/>
      <c r="H67" s="753"/>
      <c r="I67" s="753"/>
      <c r="J67" s="753"/>
      <c r="K67" s="754"/>
      <c r="L67" s="789" t="str">
        <f>IF(L66="管理者兼務",L59,"")</f>
        <v/>
      </c>
      <c r="M67" s="790"/>
      <c r="N67" s="790"/>
      <c r="O67" s="790"/>
      <c r="P67" s="790"/>
      <c r="Q67" s="790"/>
      <c r="R67" s="790"/>
      <c r="S67" s="790"/>
      <c r="T67" s="790"/>
      <c r="U67" s="790"/>
      <c r="V67" s="790"/>
      <c r="W67" s="790"/>
      <c r="X67" s="790"/>
      <c r="Y67" s="790"/>
      <c r="Z67" s="760"/>
    </row>
    <row r="68" spans="2:26" ht="24" customHeight="1">
      <c r="B68" s="750" t="s">
        <v>82</v>
      </c>
      <c r="C68" s="751"/>
      <c r="D68" s="752" t="s">
        <v>83</v>
      </c>
      <c r="E68" s="753"/>
      <c r="F68" s="753"/>
      <c r="G68" s="753"/>
      <c r="H68" s="753"/>
      <c r="I68" s="753"/>
      <c r="J68" s="753"/>
      <c r="K68" s="754"/>
      <c r="L68" s="789" t="str">
        <f>IF(L66="管理者兼務",L60,"")</f>
        <v/>
      </c>
      <c r="M68" s="790"/>
      <c r="N68" s="790"/>
      <c r="O68" s="790"/>
      <c r="P68" s="790"/>
      <c r="Q68" s="790"/>
      <c r="R68" s="790"/>
      <c r="S68" s="790"/>
      <c r="T68" s="790"/>
      <c r="U68" s="790"/>
      <c r="V68" s="790"/>
      <c r="W68" s="790"/>
      <c r="X68" s="790"/>
      <c r="Y68" s="790"/>
      <c r="Z68" s="760"/>
    </row>
    <row r="69" spans="2:26" ht="24" customHeight="1">
      <c r="B69" s="750" t="s">
        <v>84</v>
      </c>
      <c r="C69" s="751"/>
      <c r="D69" s="761" t="s">
        <v>85</v>
      </c>
      <c r="E69" s="762"/>
      <c r="F69" s="762"/>
      <c r="G69" s="762"/>
      <c r="H69" s="762"/>
      <c r="I69" s="762"/>
      <c r="J69" s="762"/>
      <c r="K69" s="763"/>
      <c r="L69" s="791" t="str">
        <f>IF(L66="管理者兼務",L61,"")</f>
        <v/>
      </c>
      <c r="M69" s="792"/>
      <c r="N69" s="792"/>
      <c r="O69" s="792"/>
      <c r="P69" s="792"/>
      <c r="Q69" s="792"/>
      <c r="R69" s="792"/>
      <c r="S69" s="76" t="s">
        <v>13</v>
      </c>
      <c r="T69" s="766" t="str">
        <f>IF(L66="管理者兼務",T61,"")</f>
        <v/>
      </c>
      <c r="U69" s="766"/>
      <c r="V69" s="766"/>
      <c r="W69" s="766"/>
      <c r="X69" s="766"/>
      <c r="Y69" s="766"/>
      <c r="Z69" s="767"/>
    </row>
    <row r="70" spans="2:26" ht="24" customHeight="1">
      <c r="B70" s="750" t="s">
        <v>86</v>
      </c>
      <c r="C70" s="751"/>
      <c r="D70" s="752" t="s">
        <v>87</v>
      </c>
      <c r="E70" s="753"/>
      <c r="F70" s="753"/>
      <c r="G70" s="753"/>
      <c r="H70" s="753"/>
      <c r="I70" s="753"/>
      <c r="J70" s="753"/>
      <c r="K70" s="754"/>
      <c r="L70" s="751" t="str">
        <f>IF(L66="管理者兼務",L62,"")</f>
        <v/>
      </c>
      <c r="M70" s="751"/>
      <c r="N70" s="751"/>
      <c r="O70" s="751"/>
      <c r="P70" s="751"/>
      <c r="Q70" s="751"/>
      <c r="R70" s="751"/>
      <c r="S70" s="751"/>
      <c r="T70" s="751"/>
      <c r="U70" s="751"/>
      <c r="V70" s="751"/>
      <c r="W70" s="751"/>
      <c r="X70" s="751"/>
      <c r="Y70" s="751"/>
      <c r="Z70" s="757"/>
    </row>
    <row r="71" spans="2:26" ht="24" customHeight="1">
      <c r="B71" s="750" t="s">
        <v>88</v>
      </c>
      <c r="C71" s="751"/>
      <c r="D71" s="752" t="s">
        <v>89</v>
      </c>
      <c r="E71" s="753"/>
      <c r="F71" s="753"/>
      <c r="G71" s="753"/>
      <c r="H71" s="753"/>
      <c r="I71" s="753"/>
      <c r="J71" s="753"/>
      <c r="K71" s="754"/>
      <c r="L71" s="751" t="str">
        <f>IF(L66="管理者兼務",L63,"")</f>
        <v/>
      </c>
      <c r="M71" s="751"/>
      <c r="N71" s="751"/>
      <c r="O71" s="751"/>
      <c r="P71" s="751"/>
      <c r="Q71" s="751"/>
      <c r="R71" s="751"/>
      <c r="S71" s="751"/>
      <c r="T71" s="751"/>
      <c r="U71" s="751"/>
      <c r="V71" s="751"/>
      <c r="W71" s="751"/>
      <c r="X71" s="751"/>
      <c r="Y71" s="751"/>
      <c r="Z71" s="757"/>
    </row>
    <row r="72" spans="2:26" ht="24" customHeight="1">
      <c r="B72" s="750" t="s">
        <v>90</v>
      </c>
      <c r="C72" s="751"/>
      <c r="D72" s="752" t="s">
        <v>91</v>
      </c>
      <c r="E72" s="753"/>
      <c r="F72" s="753"/>
      <c r="G72" s="753"/>
      <c r="H72" s="753"/>
      <c r="I72" s="753"/>
      <c r="J72" s="753"/>
      <c r="K72" s="754"/>
      <c r="L72" s="751" t="str">
        <f>IF(L66="管理者兼務",L64,"")</f>
        <v/>
      </c>
      <c r="M72" s="751"/>
      <c r="N72" s="751"/>
      <c r="O72" s="751"/>
      <c r="P72" s="751"/>
      <c r="Q72" s="751"/>
      <c r="R72" s="751"/>
      <c r="S72" s="751"/>
      <c r="T72" s="751"/>
      <c r="U72" s="751"/>
      <c r="V72" s="751"/>
      <c r="W72" s="751"/>
      <c r="X72" s="751"/>
      <c r="Y72" s="751"/>
      <c r="Z72" s="757"/>
    </row>
    <row r="73" spans="2:26" ht="24" customHeight="1">
      <c r="B73" s="750" t="s">
        <v>92</v>
      </c>
      <c r="C73" s="751"/>
      <c r="D73" s="752" t="s">
        <v>93</v>
      </c>
      <c r="E73" s="753"/>
      <c r="F73" s="753"/>
      <c r="G73" s="753"/>
      <c r="H73" s="753"/>
      <c r="I73" s="753"/>
      <c r="J73" s="753"/>
      <c r="K73" s="754"/>
      <c r="L73" s="755" t="str">
        <f>IF(L66="管理者兼務",L65,"")</f>
        <v/>
      </c>
      <c r="M73" s="755"/>
      <c r="N73" s="755"/>
      <c r="O73" s="755"/>
      <c r="P73" s="755"/>
      <c r="Q73" s="755"/>
      <c r="R73" s="755"/>
      <c r="S73" s="755"/>
      <c r="T73" s="755"/>
      <c r="U73" s="755"/>
      <c r="V73" s="755"/>
      <c r="W73" s="755"/>
      <c r="X73" s="755"/>
      <c r="Y73" s="755"/>
      <c r="Z73" s="756"/>
    </row>
    <row r="74" spans="2:26" ht="24" customHeight="1">
      <c r="B74" s="750" t="s">
        <v>94</v>
      </c>
      <c r="C74" s="751"/>
      <c r="D74" s="784" t="str">
        <f>IF(L51="選択して下さい。","児童発達支援管理責任者","【"&amp;L51&amp;"】" &amp; CHAR(10)&amp;"児童発達支援管理責任者")</f>
        <v>児童発達支援管理責任者</v>
      </c>
      <c r="E74" s="787"/>
      <c r="F74" s="787"/>
      <c r="G74" s="787"/>
      <c r="H74" s="787"/>
      <c r="I74" s="787"/>
      <c r="J74" s="787"/>
      <c r="K74" s="788"/>
      <c r="L74" s="751" t="s">
        <v>1084</v>
      </c>
      <c r="M74" s="751"/>
      <c r="N74" s="751"/>
      <c r="O74" s="751"/>
      <c r="P74" s="751"/>
      <c r="Q74" s="751"/>
      <c r="R74" s="751"/>
      <c r="S74" s="751"/>
      <c r="T74" s="751"/>
      <c r="U74" s="751"/>
      <c r="V74" s="751"/>
      <c r="W74" s="751"/>
      <c r="X74" s="751"/>
      <c r="Y74" s="751"/>
      <c r="Z74" s="757"/>
    </row>
    <row r="75" spans="2:26" ht="24" customHeight="1">
      <c r="B75" s="750" t="s">
        <v>95</v>
      </c>
      <c r="C75" s="751"/>
      <c r="D75" s="752" t="s">
        <v>81</v>
      </c>
      <c r="E75" s="753"/>
      <c r="F75" s="753"/>
      <c r="G75" s="753"/>
      <c r="H75" s="753"/>
      <c r="I75" s="753"/>
      <c r="J75" s="753"/>
      <c r="K75" s="754"/>
      <c r="L75" s="751" t="str">
        <f>IF(L74="管理者兼務",L59,"")</f>
        <v/>
      </c>
      <c r="M75" s="751"/>
      <c r="N75" s="751"/>
      <c r="O75" s="751"/>
      <c r="P75" s="751"/>
      <c r="Q75" s="751"/>
      <c r="R75" s="751"/>
      <c r="S75" s="751"/>
      <c r="T75" s="751"/>
      <c r="U75" s="751"/>
      <c r="V75" s="751"/>
      <c r="W75" s="751"/>
      <c r="X75" s="751"/>
      <c r="Y75" s="751"/>
      <c r="Z75" s="757"/>
    </row>
    <row r="76" spans="2:26" ht="24" customHeight="1">
      <c r="B76" s="750" t="s">
        <v>96</v>
      </c>
      <c r="C76" s="751"/>
      <c r="D76" s="752" t="s">
        <v>83</v>
      </c>
      <c r="E76" s="753"/>
      <c r="F76" s="753"/>
      <c r="G76" s="753"/>
      <c r="H76" s="753"/>
      <c r="I76" s="753"/>
      <c r="J76" s="753"/>
      <c r="K76" s="754"/>
      <c r="L76" s="751" t="str">
        <f>IF(L74="管理者兼務",L60,"")</f>
        <v/>
      </c>
      <c r="M76" s="751"/>
      <c r="N76" s="751"/>
      <c r="O76" s="751"/>
      <c r="P76" s="751"/>
      <c r="Q76" s="751"/>
      <c r="R76" s="751"/>
      <c r="S76" s="751"/>
      <c r="T76" s="751"/>
      <c r="U76" s="751"/>
      <c r="V76" s="751"/>
      <c r="W76" s="751"/>
      <c r="X76" s="751"/>
      <c r="Y76" s="751"/>
      <c r="Z76" s="757"/>
    </row>
    <row r="77" spans="2:26" ht="24" customHeight="1">
      <c r="B77" s="750" t="s">
        <v>97</v>
      </c>
      <c r="C77" s="751"/>
      <c r="D77" s="761" t="s">
        <v>85</v>
      </c>
      <c r="E77" s="762"/>
      <c r="F77" s="762"/>
      <c r="G77" s="762"/>
      <c r="H77" s="762"/>
      <c r="I77" s="762"/>
      <c r="J77" s="762"/>
      <c r="K77" s="763"/>
      <c r="L77" s="764" t="str">
        <f>IF(L74="管理者兼務",L61,"")</f>
        <v/>
      </c>
      <c r="M77" s="765"/>
      <c r="N77" s="765"/>
      <c r="O77" s="765"/>
      <c r="P77" s="765"/>
      <c r="Q77" s="765"/>
      <c r="R77" s="765"/>
      <c r="S77" s="76" t="s">
        <v>13</v>
      </c>
      <c r="T77" s="766" t="str">
        <f>IF(L74="管理者兼務",T61,"")</f>
        <v/>
      </c>
      <c r="U77" s="766"/>
      <c r="V77" s="766"/>
      <c r="W77" s="766"/>
      <c r="X77" s="766"/>
      <c r="Y77" s="766"/>
      <c r="Z77" s="767"/>
    </row>
    <row r="78" spans="2:26" ht="24" customHeight="1">
      <c r="B78" s="750" t="s">
        <v>98</v>
      </c>
      <c r="C78" s="751"/>
      <c r="D78" s="752" t="s">
        <v>87</v>
      </c>
      <c r="E78" s="753"/>
      <c r="F78" s="753"/>
      <c r="G78" s="753"/>
      <c r="H78" s="753"/>
      <c r="I78" s="753"/>
      <c r="J78" s="753"/>
      <c r="K78" s="754"/>
      <c r="L78" s="751" t="str">
        <f>IF(L74="管理者兼務",L62,"")</f>
        <v/>
      </c>
      <c r="M78" s="751"/>
      <c r="N78" s="751"/>
      <c r="O78" s="751"/>
      <c r="P78" s="751"/>
      <c r="Q78" s="751"/>
      <c r="R78" s="751"/>
      <c r="S78" s="751"/>
      <c r="T78" s="751"/>
      <c r="U78" s="751"/>
      <c r="V78" s="751"/>
      <c r="W78" s="751"/>
      <c r="X78" s="751"/>
      <c r="Y78" s="751"/>
      <c r="Z78" s="757"/>
    </row>
    <row r="79" spans="2:26" ht="24" customHeight="1">
      <c r="B79" s="750" t="s">
        <v>99</v>
      </c>
      <c r="C79" s="751"/>
      <c r="D79" s="752" t="s">
        <v>89</v>
      </c>
      <c r="E79" s="753"/>
      <c r="F79" s="753"/>
      <c r="G79" s="753"/>
      <c r="H79" s="753"/>
      <c r="I79" s="753"/>
      <c r="J79" s="753"/>
      <c r="K79" s="754"/>
      <c r="L79" s="751" t="str">
        <f>IF(L74="管理者兼務",L63,"")</f>
        <v/>
      </c>
      <c r="M79" s="751"/>
      <c r="N79" s="751"/>
      <c r="O79" s="751"/>
      <c r="P79" s="751"/>
      <c r="Q79" s="751"/>
      <c r="R79" s="751"/>
      <c r="S79" s="751"/>
      <c r="T79" s="751"/>
      <c r="U79" s="751"/>
      <c r="V79" s="751"/>
      <c r="W79" s="751"/>
      <c r="X79" s="751"/>
      <c r="Y79" s="751"/>
      <c r="Z79" s="757"/>
    </row>
    <row r="80" spans="2:26" ht="24" customHeight="1">
      <c r="B80" s="750" t="s">
        <v>100</v>
      </c>
      <c r="C80" s="751"/>
      <c r="D80" s="752" t="s">
        <v>91</v>
      </c>
      <c r="E80" s="753"/>
      <c r="F80" s="753"/>
      <c r="G80" s="753"/>
      <c r="H80" s="753"/>
      <c r="I80" s="753"/>
      <c r="J80" s="753"/>
      <c r="K80" s="754"/>
      <c r="L80" s="751" t="str">
        <f>IF(L74="管理者兼務",L64,"")</f>
        <v/>
      </c>
      <c r="M80" s="751"/>
      <c r="N80" s="751"/>
      <c r="O80" s="751"/>
      <c r="P80" s="751"/>
      <c r="Q80" s="751"/>
      <c r="R80" s="751"/>
      <c r="S80" s="751"/>
      <c r="T80" s="751"/>
      <c r="U80" s="751"/>
      <c r="V80" s="751"/>
      <c r="W80" s="751"/>
      <c r="X80" s="751"/>
      <c r="Y80" s="751"/>
      <c r="Z80" s="757"/>
    </row>
    <row r="81" spans="2:26" ht="24" customHeight="1">
      <c r="B81" s="750" t="s">
        <v>101</v>
      </c>
      <c r="C81" s="751"/>
      <c r="D81" s="752" t="s">
        <v>93</v>
      </c>
      <c r="E81" s="753"/>
      <c r="F81" s="753"/>
      <c r="G81" s="753"/>
      <c r="H81" s="753"/>
      <c r="I81" s="753"/>
      <c r="J81" s="753"/>
      <c r="K81" s="754"/>
      <c r="L81" s="755" t="str">
        <f>IF(L74="管理者兼務",L65,"")</f>
        <v/>
      </c>
      <c r="M81" s="755"/>
      <c r="N81" s="755"/>
      <c r="O81" s="755"/>
      <c r="P81" s="755"/>
      <c r="Q81" s="755"/>
      <c r="R81" s="755"/>
      <c r="S81" s="755"/>
      <c r="T81" s="755"/>
      <c r="U81" s="755"/>
      <c r="V81" s="755"/>
      <c r="W81" s="755"/>
      <c r="X81" s="755"/>
      <c r="Y81" s="755"/>
      <c r="Z81" s="756"/>
    </row>
    <row r="82" spans="2:26" ht="24" customHeight="1">
      <c r="B82" s="750" t="s">
        <v>102</v>
      </c>
      <c r="C82" s="751"/>
      <c r="D82" s="784" t="str">
        <f>IF(L52="選択して下さい。","児童発達支援管理責任者","【"&amp;L52&amp;"】" &amp; CHAR(10)&amp;"児童発達支援管理責任者")</f>
        <v>児童発達支援管理責任者</v>
      </c>
      <c r="E82" s="785"/>
      <c r="F82" s="785"/>
      <c r="G82" s="785"/>
      <c r="H82" s="785"/>
      <c r="I82" s="785"/>
      <c r="J82" s="785"/>
      <c r="K82" s="786"/>
      <c r="L82" s="751" t="s">
        <v>49</v>
      </c>
      <c r="M82" s="751"/>
      <c r="N82" s="751"/>
      <c r="O82" s="751"/>
      <c r="P82" s="751"/>
      <c r="Q82" s="751"/>
      <c r="R82" s="751"/>
      <c r="S82" s="751"/>
      <c r="T82" s="751"/>
      <c r="U82" s="751"/>
      <c r="V82" s="751"/>
      <c r="W82" s="751"/>
      <c r="X82" s="751"/>
      <c r="Y82" s="751"/>
      <c r="Z82" s="757"/>
    </row>
    <row r="83" spans="2:26" ht="24" customHeight="1">
      <c r="B83" s="750" t="s">
        <v>103</v>
      </c>
      <c r="C83" s="751"/>
      <c r="D83" s="752" t="s">
        <v>81</v>
      </c>
      <c r="E83" s="753"/>
      <c r="F83" s="753"/>
      <c r="G83" s="753"/>
      <c r="H83" s="753"/>
      <c r="I83" s="753"/>
      <c r="J83" s="753"/>
      <c r="K83" s="754"/>
      <c r="L83" s="758" t="str">
        <f>IF(L82="管理者兼務",L59,"")</f>
        <v/>
      </c>
      <c r="M83" s="759"/>
      <c r="N83" s="759"/>
      <c r="O83" s="759"/>
      <c r="P83" s="759"/>
      <c r="Q83" s="759"/>
      <c r="R83" s="759"/>
      <c r="S83" s="759"/>
      <c r="T83" s="759"/>
      <c r="U83" s="759"/>
      <c r="V83" s="759"/>
      <c r="W83" s="759"/>
      <c r="X83" s="759"/>
      <c r="Y83" s="759"/>
      <c r="Z83" s="760"/>
    </row>
    <row r="84" spans="2:26" ht="24" customHeight="1">
      <c r="B84" s="750" t="s">
        <v>104</v>
      </c>
      <c r="C84" s="751"/>
      <c r="D84" s="752" t="s">
        <v>83</v>
      </c>
      <c r="E84" s="753"/>
      <c r="F84" s="753"/>
      <c r="G84" s="753"/>
      <c r="H84" s="753"/>
      <c r="I84" s="753"/>
      <c r="J84" s="753"/>
      <c r="K84" s="754"/>
      <c r="L84" s="758" t="str">
        <f>IF(L82="管理者兼務",L60,"")</f>
        <v/>
      </c>
      <c r="M84" s="759"/>
      <c r="N84" s="759"/>
      <c r="O84" s="759"/>
      <c r="P84" s="759"/>
      <c r="Q84" s="759"/>
      <c r="R84" s="759"/>
      <c r="S84" s="759"/>
      <c r="T84" s="759"/>
      <c r="U84" s="759"/>
      <c r="V84" s="759"/>
      <c r="W84" s="759"/>
      <c r="X84" s="759"/>
      <c r="Y84" s="759"/>
      <c r="Z84" s="760"/>
    </row>
    <row r="85" spans="2:26" ht="24" customHeight="1">
      <c r="B85" s="750" t="s">
        <v>105</v>
      </c>
      <c r="C85" s="751"/>
      <c r="D85" s="761" t="s">
        <v>85</v>
      </c>
      <c r="E85" s="762"/>
      <c r="F85" s="762"/>
      <c r="G85" s="762"/>
      <c r="H85" s="762"/>
      <c r="I85" s="762"/>
      <c r="J85" s="762"/>
      <c r="K85" s="763"/>
      <c r="L85" s="764" t="str">
        <f>IF(L82="管理者兼務",L61,"")</f>
        <v/>
      </c>
      <c r="M85" s="765"/>
      <c r="N85" s="765"/>
      <c r="O85" s="765"/>
      <c r="P85" s="765"/>
      <c r="Q85" s="765"/>
      <c r="R85" s="765"/>
      <c r="S85" s="76" t="s">
        <v>13</v>
      </c>
      <c r="T85" s="766" t="str">
        <f>IF(L82="管理者兼務",T61,"")</f>
        <v/>
      </c>
      <c r="U85" s="766"/>
      <c r="V85" s="766"/>
      <c r="W85" s="766"/>
      <c r="X85" s="766"/>
      <c r="Y85" s="766"/>
      <c r="Z85" s="767"/>
    </row>
    <row r="86" spans="2:26" ht="24" customHeight="1">
      <c r="B86" s="750" t="s">
        <v>106</v>
      </c>
      <c r="C86" s="751"/>
      <c r="D86" s="752" t="s">
        <v>87</v>
      </c>
      <c r="E86" s="753"/>
      <c r="F86" s="753"/>
      <c r="G86" s="753"/>
      <c r="H86" s="753"/>
      <c r="I86" s="753"/>
      <c r="J86" s="753"/>
      <c r="K86" s="754"/>
      <c r="L86" s="751" t="str">
        <f>IF(L82="管理者兼務",L62,"")</f>
        <v/>
      </c>
      <c r="M86" s="751"/>
      <c r="N86" s="751"/>
      <c r="O86" s="751"/>
      <c r="P86" s="751"/>
      <c r="Q86" s="751"/>
      <c r="R86" s="751"/>
      <c r="S86" s="751"/>
      <c r="T86" s="751"/>
      <c r="U86" s="751"/>
      <c r="V86" s="751"/>
      <c r="W86" s="751"/>
      <c r="X86" s="751"/>
      <c r="Y86" s="751"/>
      <c r="Z86" s="757"/>
    </row>
    <row r="87" spans="2:26" ht="24" customHeight="1">
      <c r="B87" s="750" t="s">
        <v>107</v>
      </c>
      <c r="C87" s="751"/>
      <c r="D87" s="752" t="s">
        <v>89</v>
      </c>
      <c r="E87" s="753"/>
      <c r="F87" s="753"/>
      <c r="G87" s="753"/>
      <c r="H87" s="753"/>
      <c r="I87" s="753"/>
      <c r="J87" s="753"/>
      <c r="K87" s="754"/>
      <c r="L87" s="751" t="str">
        <f>IF(L82="管理者兼務",L63,"")</f>
        <v/>
      </c>
      <c r="M87" s="751"/>
      <c r="N87" s="751"/>
      <c r="O87" s="751"/>
      <c r="P87" s="751"/>
      <c r="Q87" s="751"/>
      <c r="R87" s="751"/>
      <c r="S87" s="751"/>
      <c r="T87" s="751"/>
      <c r="U87" s="751"/>
      <c r="V87" s="751"/>
      <c r="W87" s="751"/>
      <c r="X87" s="751"/>
      <c r="Y87" s="751"/>
      <c r="Z87" s="757"/>
    </row>
    <row r="88" spans="2:26" ht="24" customHeight="1">
      <c r="B88" s="750" t="s">
        <v>108</v>
      </c>
      <c r="C88" s="751"/>
      <c r="D88" s="752" t="s">
        <v>91</v>
      </c>
      <c r="E88" s="753"/>
      <c r="F88" s="753"/>
      <c r="G88" s="753"/>
      <c r="H88" s="753"/>
      <c r="I88" s="753"/>
      <c r="J88" s="753"/>
      <c r="K88" s="754"/>
      <c r="L88" s="751" t="str">
        <f>IF(L82="管理者兼務",L64,"")</f>
        <v/>
      </c>
      <c r="M88" s="751"/>
      <c r="N88" s="751"/>
      <c r="O88" s="751"/>
      <c r="P88" s="751"/>
      <c r="Q88" s="751"/>
      <c r="R88" s="751"/>
      <c r="S88" s="751"/>
      <c r="T88" s="751"/>
      <c r="U88" s="751"/>
      <c r="V88" s="751"/>
      <c r="W88" s="751"/>
      <c r="X88" s="751"/>
      <c r="Y88" s="751"/>
      <c r="Z88" s="757"/>
    </row>
    <row r="89" spans="2:26" ht="24" customHeight="1">
      <c r="B89" s="750" t="s">
        <v>109</v>
      </c>
      <c r="C89" s="751"/>
      <c r="D89" s="752" t="s">
        <v>93</v>
      </c>
      <c r="E89" s="753"/>
      <c r="F89" s="753"/>
      <c r="G89" s="753"/>
      <c r="H89" s="753"/>
      <c r="I89" s="753"/>
      <c r="J89" s="753"/>
      <c r="K89" s="754"/>
      <c r="L89" s="755" t="str">
        <f>IF(L82="管理者兼務",L65,"")</f>
        <v/>
      </c>
      <c r="M89" s="755"/>
      <c r="N89" s="755"/>
      <c r="O89" s="755"/>
      <c r="P89" s="755"/>
      <c r="Q89" s="755"/>
      <c r="R89" s="755"/>
      <c r="S89" s="755"/>
      <c r="T89" s="755"/>
      <c r="U89" s="755"/>
      <c r="V89" s="755"/>
      <c r="W89" s="755"/>
      <c r="X89" s="755"/>
      <c r="Y89" s="755"/>
      <c r="Z89" s="756"/>
    </row>
    <row r="90" spans="2:26" ht="24" customHeight="1">
      <c r="B90" s="750" t="s">
        <v>110</v>
      </c>
      <c r="C90" s="751"/>
      <c r="D90" s="784" t="str">
        <f>IF(L53="選択して下さい。","児童発達支援管理責任者","【"&amp;L53&amp;"】" &amp; CHAR(10)&amp;"児童発達支援管理責任者")</f>
        <v>児童発達支援管理責任者</v>
      </c>
      <c r="E90" s="785"/>
      <c r="F90" s="785"/>
      <c r="G90" s="785"/>
      <c r="H90" s="785"/>
      <c r="I90" s="785"/>
      <c r="J90" s="785"/>
      <c r="K90" s="786"/>
      <c r="L90" s="751" t="s">
        <v>49</v>
      </c>
      <c r="M90" s="751"/>
      <c r="N90" s="751"/>
      <c r="O90" s="751"/>
      <c r="P90" s="751"/>
      <c r="Q90" s="751"/>
      <c r="R90" s="751"/>
      <c r="S90" s="751"/>
      <c r="T90" s="751"/>
      <c r="U90" s="751"/>
      <c r="V90" s="751"/>
      <c r="W90" s="751"/>
      <c r="X90" s="751"/>
      <c r="Y90" s="751"/>
      <c r="Z90" s="757"/>
    </row>
    <row r="91" spans="2:26" ht="24" customHeight="1">
      <c r="B91" s="750" t="s">
        <v>111</v>
      </c>
      <c r="C91" s="751"/>
      <c r="D91" s="752" t="s">
        <v>81</v>
      </c>
      <c r="E91" s="753"/>
      <c r="F91" s="753"/>
      <c r="G91" s="753"/>
      <c r="H91" s="753"/>
      <c r="I91" s="753"/>
      <c r="J91" s="753"/>
      <c r="K91" s="754"/>
      <c r="L91" s="758" t="str">
        <f>IF(L90="管理者兼務",L59,"")</f>
        <v/>
      </c>
      <c r="M91" s="759"/>
      <c r="N91" s="759"/>
      <c r="O91" s="759"/>
      <c r="P91" s="759"/>
      <c r="Q91" s="759"/>
      <c r="R91" s="759"/>
      <c r="S91" s="759"/>
      <c r="T91" s="759"/>
      <c r="U91" s="759"/>
      <c r="V91" s="759"/>
      <c r="W91" s="759"/>
      <c r="X91" s="759"/>
      <c r="Y91" s="759"/>
      <c r="Z91" s="760"/>
    </row>
    <row r="92" spans="2:26" ht="24" customHeight="1">
      <c r="B92" s="750" t="s">
        <v>112</v>
      </c>
      <c r="C92" s="751"/>
      <c r="D92" s="752" t="s">
        <v>83</v>
      </c>
      <c r="E92" s="753"/>
      <c r="F92" s="753"/>
      <c r="G92" s="753"/>
      <c r="H92" s="753"/>
      <c r="I92" s="753"/>
      <c r="J92" s="753"/>
      <c r="K92" s="754"/>
      <c r="L92" s="758" t="str">
        <f>IF(L90="管理者兼務",L60,"")</f>
        <v/>
      </c>
      <c r="M92" s="759"/>
      <c r="N92" s="759"/>
      <c r="O92" s="759"/>
      <c r="P92" s="759"/>
      <c r="Q92" s="759"/>
      <c r="R92" s="759"/>
      <c r="S92" s="759"/>
      <c r="T92" s="759"/>
      <c r="U92" s="759"/>
      <c r="V92" s="759"/>
      <c r="W92" s="759"/>
      <c r="X92" s="759"/>
      <c r="Y92" s="759"/>
      <c r="Z92" s="760"/>
    </row>
    <row r="93" spans="2:26" ht="24" customHeight="1">
      <c r="B93" s="750" t="s">
        <v>113</v>
      </c>
      <c r="C93" s="751"/>
      <c r="D93" s="761" t="s">
        <v>85</v>
      </c>
      <c r="E93" s="762"/>
      <c r="F93" s="762"/>
      <c r="G93" s="762"/>
      <c r="H93" s="762"/>
      <c r="I93" s="762"/>
      <c r="J93" s="762"/>
      <c r="K93" s="763"/>
      <c r="L93" s="764" t="str">
        <f>IF(L90="管理者兼務",L61,"")</f>
        <v/>
      </c>
      <c r="M93" s="765"/>
      <c r="N93" s="765"/>
      <c r="O93" s="765"/>
      <c r="P93" s="765"/>
      <c r="Q93" s="765"/>
      <c r="R93" s="765"/>
      <c r="S93" s="76" t="s">
        <v>13</v>
      </c>
      <c r="T93" s="766" t="str">
        <f>IF(L90="管理者兼務",T61,"")</f>
        <v/>
      </c>
      <c r="U93" s="766"/>
      <c r="V93" s="766"/>
      <c r="W93" s="766"/>
      <c r="X93" s="766"/>
      <c r="Y93" s="766"/>
      <c r="Z93" s="767"/>
    </row>
    <row r="94" spans="2:26" ht="24" customHeight="1">
      <c r="B94" s="750" t="s">
        <v>114</v>
      </c>
      <c r="C94" s="751"/>
      <c r="D94" s="752" t="s">
        <v>87</v>
      </c>
      <c r="E94" s="753"/>
      <c r="F94" s="753"/>
      <c r="G94" s="753"/>
      <c r="H94" s="753"/>
      <c r="I94" s="753"/>
      <c r="J94" s="753"/>
      <c r="K94" s="754"/>
      <c r="L94" s="751" t="str">
        <f>IF(L90="管理者兼務",L62,"")</f>
        <v/>
      </c>
      <c r="M94" s="751"/>
      <c r="N94" s="751"/>
      <c r="O94" s="751"/>
      <c r="P94" s="751"/>
      <c r="Q94" s="751"/>
      <c r="R94" s="751"/>
      <c r="S94" s="751"/>
      <c r="T94" s="751"/>
      <c r="U94" s="751"/>
      <c r="V94" s="751"/>
      <c r="W94" s="751"/>
      <c r="X94" s="751"/>
      <c r="Y94" s="751"/>
      <c r="Z94" s="757"/>
    </row>
    <row r="95" spans="2:26" ht="24" customHeight="1">
      <c r="B95" s="750" t="s">
        <v>115</v>
      </c>
      <c r="C95" s="751"/>
      <c r="D95" s="752" t="s">
        <v>89</v>
      </c>
      <c r="E95" s="753"/>
      <c r="F95" s="753"/>
      <c r="G95" s="753"/>
      <c r="H95" s="753"/>
      <c r="I95" s="753"/>
      <c r="J95" s="753"/>
      <c r="K95" s="754"/>
      <c r="L95" s="751" t="str">
        <f>IF(L90="管理者兼務",L63,"")</f>
        <v/>
      </c>
      <c r="M95" s="751"/>
      <c r="N95" s="751"/>
      <c r="O95" s="751"/>
      <c r="P95" s="751"/>
      <c r="Q95" s="751"/>
      <c r="R95" s="751"/>
      <c r="S95" s="751"/>
      <c r="T95" s="751"/>
      <c r="U95" s="751"/>
      <c r="V95" s="751"/>
      <c r="W95" s="751"/>
      <c r="X95" s="751"/>
      <c r="Y95" s="751"/>
      <c r="Z95" s="757"/>
    </row>
    <row r="96" spans="2:26" ht="24" customHeight="1">
      <c r="B96" s="750" t="s">
        <v>116</v>
      </c>
      <c r="C96" s="751"/>
      <c r="D96" s="752" t="s">
        <v>91</v>
      </c>
      <c r="E96" s="753"/>
      <c r="F96" s="753"/>
      <c r="G96" s="753"/>
      <c r="H96" s="753"/>
      <c r="I96" s="753"/>
      <c r="J96" s="753"/>
      <c r="K96" s="754"/>
      <c r="L96" s="751" t="str">
        <f>IF(L90="管理者兼務",L64,"")</f>
        <v/>
      </c>
      <c r="M96" s="751"/>
      <c r="N96" s="751"/>
      <c r="O96" s="751"/>
      <c r="P96" s="751"/>
      <c r="Q96" s="751"/>
      <c r="R96" s="751"/>
      <c r="S96" s="751"/>
      <c r="T96" s="751"/>
      <c r="U96" s="751"/>
      <c r="V96" s="751"/>
      <c r="W96" s="751"/>
      <c r="X96" s="751"/>
      <c r="Y96" s="751"/>
      <c r="Z96" s="757"/>
    </row>
    <row r="97" spans="2:26" ht="24" customHeight="1">
      <c r="B97" s="750" t="s">
        <v>117</v>
      </c>
      <c r="C97" s="751"/>
      <c r="D97" s="752" t="s">
        <v>93</v>
      </c>
      <c r="E97" s="753"/>
      <c r="F97" s="753"/>
      <c r="G97" s="753"/>
      <c r="H97" s="753"/>
      <c r="I97" s="753"/>
      <c r="J97" s="753"/>
      <c r="K97" s="754"/>
      <c r="L97" s="755" t="str">
        <f>IF(L90="管理者兼務",L65,"")</f>
        <v/>
      </c>
      <c r="M97" s="755"/>
      <c r="N97" s="755"/>
      <c r="O97" s="755"/>
      <c r="P97" s="755"/>
      <c r="Q97" s="755"/>
      <c r="R97" s="755"/>
      <c r="S97" s="755"/>
      <c r="T97" s="755"/>
      <c r="U97" s="755"/>
      <c r="V97" s="755"/>
      <c r="W97" s="755"/>
      <c r="X97" s="755"/>
      <c r="Y97" s="755"/>
      <c r="Z97" s="756"/>
    </row>
    <row r="98" spans="2:26" ht="24" customHeight="1">
      <c r="B98" s="750" t="s">
        <v>118</v>
      </c>
      <c r="C98" s="751"/>
      <c r="D98" s="784" t="str">
        <f>IF(L54="選択して下さい。","児童発達支援管理責任者","【"&amp;L54&amp;"】" &amp; CHAR(10)&amp;"児童発達支援管理責任者")</f>
        <v>児童発達支援管理責任者</v>
      </c>
      <c r="E98" s="785"/>
      <c r="F98" s="785"/>
      <c r="G98" s="785"/>
      <c r="H98" s="785"/>
      <c r="I98" s="785"/>
      <c r="J98" s="785"/>
      <c r="K98" s="786"/>
      <c r="L98" s="751" t="s">
        <v>49</v>
      </c>
      <c r="M98" s="751"/>
      <c r="N98" s="751"/>
      <c r="O98" s="751"/>
      <c r="P98" s="751"/>
      <c r="Q98" s="751"/>
      <c r="R98" s="751"/>
      <c r="S98" s="751"/>
      <c r="T98" s="751"/>
      <c r="U98" s="751"/>
      <c r="V98" s="751"/>
      <c r="W98" s="751"/>
      <c r="X98" s="751"/>
      <c r="Y98" s="751"/>
      <c r="Z98" s="757"/>
    </row>
    <row r="99" spans="2:26" ht="24" customHeight="1">
      <c r="B99" s="750" t="s">
        <v>119</v>
      </c>
      <c r="C99" s="751"/>
      <c r="D99" s="752" t="s">
        <v>81</v>
      </c>
      <c r="E99" s="753"/>
      <c r="F99" s="753"/>
      <c r="G99" s="753"/>
      <c r="H99" s="753"/>
      <c r="I99" s="753"/>
      <c r="J99" s="753"/>
      <c r="K99" s="754"/>
      <c r="L99" s="751" t="str">
        <f>IF(L98="管理者兼務",L59,"")</f>
        <v/>
      </c>
      <c r="M99" s="751"/>
      <c r="N99" s="751"/>
      <c r="O99" s="751"/>
      <c r="P99" s="751"/>
      <c r="Q99" s="751"/>
      <c r="R99" s="751"/>
      <c r="S99" s="751"/>
      <c r="T99" s="751"/>
      <c r="U99" s="751"/>
      <c r="V99" s="751"/>
      <c r="W99" s="751"/>
      <c r="X99" s="751"/>
      <c r="Y99" s="751"/>
      <c r="Z99" s="757"/>
    </row>
    <row r="100" spans="2:26" ht="24" customHeight="1">
      <c r="B100" s="750" t="s">
        <v>120</v>
      </c>
      <c r="C100" s="751"/>
      <c r="D100" s="752" t="s">
        <v>83</v>
      </c>
      <c r="E100" s="753"/>
      <c r="F100" s="753"/>
      <c r="G100" s="753"/>
      <c r="H100" s="753"/>
      <c r="I100" s="753"/>
      <c r="J100" s="753"/>
      <c r="K100" s="754"/>
      <c r="L100" s="751" t="str">
        <f>IF(L98="管理者兼務",L60,"")</f>
        <v/>
      </c>
      <c r="M100" s="751"/>
      <c r="N100" s="751"/>
      <c r="O100" s="751"/>
      <c r="P100" s="751"/>
      <c r="Q100" s="751"/>
      <c r="R100" s="751"/>
      <c r="S100" s="751"/>
      <c r="T100" s="751"/>
      <c r="U100" s="751"/>
      <c r="V100" s="751"/>
      <c r="W100" s="751"/>
      <c r="X100" s="751"/>
      <c r="Y100" s="751"/>
      <c r="Z100" s="757"/>
    </row>
    <row r="101" spans="2:26" ht="24" customHeight="1">
      <c r="B101" s="750" t="s">
        <v>121</v>
      </c>
      <c r="C101" s="751"/>
      <c r="D101" s="761" t="s">
        <v>85</v>
      </c>
      <c r="E101" s="762"/>
      <c r="F101" s="762"/>
      <c r="G101" s="762"/>
      <c r="H101" s="762"/>
      <c r="I101" s="762"/>
      <c r="J101" s="762"/>
      <c r="K101" s="763"/>
      <c r="L101" s="764" t="str">
        <f>IF(L98="管理者兼務",L61,"")</f>
        <v/>
      </c>
      <c r="M101" s="765"/>
      <c r="N101" s="765"/>
      <c r="O101" s="765"/>
      <c r="P101" s="765"/>
      <c r="Q101" s="765"/>
      <c r="R101" s="765"/>
      <c r="S101" s="76" t="s">
        <v>13</v>
      </c>
      <c r="T101" s="766" t="str">
        <f>IF(L98="管理者兼務",T61,"")</f>
        <v/>
      </c>
      <c r="U101" s="766"/>
      <c r="V101" s="766"/>
      <c r="W101" s="766"/>
      <c r="X101" s="766"/>
      <c r="Y101" s="766"/>
      <c r="Z101" s="767"/>
    </row>
    <row r="102" spans="2:26" ht="24" customHeight="1">
      <c r="B102" s="750" t="s">
        <v>122</v>
      </c>
      <c r="C102" s="751"/>
      <c r="D102" s="752" t="s">
        <v>87</v>
      </c>
      <c r="E102" s="753"/>
      <c r="F102" s="753"/>
      <c r="G102" s="753"/>
      <c r="H102" s="753"/>
      <c r="I102" s="753"/>
      <c r="J102" s="753"/>
      <c r="K102" s="754"/>
      <c r="L102" s="751" t="str">
        <f>IF(L98="管理者兼務",L62,"")</f>
        <v/>
      </c>
      <c r="M102" s="751"/>
      <c r="N102" s="751"/>
      <c r="O102" s="751"/>
      <c r="P102" s="751"/>
      <c r="Q102" s="751"/>
      <c r="R102" s="751"/>
      <c r="S102" s="751"/>
      <c r="T102" s="751"/>
      <c r="U102" s="751"/>
      <c r="V102" s="751"/>
      <c r="W102" s="751"/>
      <c r="X102" s="751"/>
      <c r="Y102" s="751"/>
      <c r="Z102" s="757"/>
    </row>
    <row r="103" spans="2:26" ht="24" customHeight="1">
      <c r="B103" s="750" t="s">
        <v>123</v>
      </c>
      <c r="C103" s="751"/>
      <c r="D103" s="752" t="s">
        <v>89</v>
      </c>
      <c r="E103" s="753"/>
      <c r="F103" s="753"/>
      <c r="G103" s="753"/>
      <c r="H103" s="753"/>
      <c r="I103" s="753"/>
      <c r="J103" s="753"/>
      <c r="K103" s="754"/>
      <c r="L103" s="751" t="str">
        <f>IF(L98="管理者兼務",L63,"")</f>
        <v/>
      </c>
      <c r="M103" s="751"/>
      <c r="N103" s="751"/>
      <c r="O103" s="751"/>
      <c r="P103" s="751"/>
      <c r="Q103" s="751"/>
      <c r="R103" s="751"/>
      <c r="S103" s="751"/>
      <c r="T103" s="751"/>
      <c r="U103" s="751"/>
      <c r="V103" s="751"/>
      <c r="W103" s="751"/>
      <c r="X103" s="751"/>
      <c r="Y103" s="751"/>
      <c r="Z103" s="757"/>
    </row>
    <row r="104" spans="2:26" ht="24" customHeight="1">
      <c r="B104" s="750" t="s">
        <v>124</v>
      </c>
      <c r="C104" s="751"/>
      <c r="D104" s="752" t="s">
        <v>91</v>
      </c>
      <c r="E104" s="753"/>
      <c r="F104" s="753"/>
      <c r="G104" s="753"/>
      <c r="H104" s="753"/>
      <c r="I104" s="753"/>
      <c r="J104" s="753"/>
      <c r="K104" s="754"/>
      <c r="L104" s="751" t="str">
        <f>IF(L98="管理者兼務",L64,"")</f>
        <v/>
      </c>
      <c r="M104" s="751"/>
      <c r="N104" s="751"/>
      <c r="O104" s="751"/>
      <c r="P104" s="751"/>
      <c r="Q104" s="751"/>
      <c r="R104" s="751"/>
      <c r="S104" s="751"/>
      <c r="T104" s="751"/>
      <c r="U104" s="751"/>
      <c r="V104" s="751"/>
      <c r="W104" s="751"/>
      <c r="X104" s="751"/>
      <c r="Y104" s="751"/>
      <c r="Z104" s="757"/>
    </row>
    <row r="105" spans="2:26" ht="24" customHeight="1">
      <c r="B105" s="750" t="s">
        <v>125</v>
      </c>
      <c r="C105" s="751"/>
      <c r="D105" s="752" t="s">
        <v>93</v>
      </c>
      <c r="E105" s="753"/>
      <c r="F105" s="753"/>
      <c r="G105" s="753"/>
      <c r="H105" s="753"/>
      <c r="I105" s="753"/>
      <c r="J105" s="753"/>
      <c r="K105" s="754"/>
      <c r="L105" s="755" t="str">
        <f>IF(L98="管理者兼務",L65,"")</f>
        <v/>
      </c>
      <c r="M105" s="755"/>
      <c r="N105" s="755"/>
      <c r="O105" s="755"/>
      <c r="P105" s="755"/>
      <c r="Q105" s="755"/>
      <c r="R105" s="755"/>
      <c r="S105" s="755"/>
      <c r="T105" s="755"/>
      <c r="U105" s="755"/>
      <c r="V105" s="755"/>
      <c r="W105" s="755"/>
      <c r="X105" s="755"/>
      <c r="Y105" s="755"/>
      <c r="Z105" s="756"/>
    </row>
    <row r="106" spans="2:26" ht="24" customHeight="1">
      <c r="B106" s="750" t="s">
        <v>126</v>
      </c>
      <c r="C106" s="751"/>
      <c r="D106" s="784" t="str">
        <f>IF(L55="選択して下さい。","児童発達支援管理責任者","【"&amp;L55&amp;"】" &amp; CHAR(10)&amp;"児童発達支援管理責任者")</f>
        <v>児童発達支援管理責任者</v>
      </c>
      <c r="E106" s="785"/>
      <c r="F106" s="785"/>
      <c r="G106" s="785"/>
      <c r="H106" s="785"/>
      <c r="I106" s="785"/>
      <c r="J106" s="785"/>
      <c r="K106" s="786"/>
      <c r="L106" s="751" t="s">
        <v>49</v>
      </c>
      <c r="M106" s="751"/>
      <c r="N106" s="751"/>
      <c r="O106" s="751"/>
      <c r="P106" s="751"/>
      <c r="Q106" s="751"/>
      <c r="R106" s="751"/>
      <c r="S106" s="751"/>
      <c r="T106" s="751"/>
      <c r="U106" s="751"/>
      <c r="V106" s="751"/>
      <c r="W106" s="751"/>
      <c r="X106" s="751"/>
      <c r="Y106" s="751"/>
      <c r="Z106" s="757"/>
    </row>
    <row r="107" spans="2:26" ht="24" customHeight="1">
      <c r="B107" s="750" t="s">
        <v>127</v>
      </c>
      <c r="C107" s="751"/>
      <c r="D107" s="752" t="s">
        <v>128</v>
      </c>
      <c r="E107" s="782"/>
      <c r="F107" s="782"/>
      <c r="G107" s="782"/>
      <c r="H107" s="782"/>
      <c r="I107" s="782"/>
      <c r="J107" s="782"/>
      <c r="K107" s="783"/>
      <c r="L107" s="751" t="str">
        <f>IF(L106="管理者兼務",L59,"")</f>
        <v/>
      </c>
      <c r="M107" s="751"/>
      <c r="N107" s="751"/>
      <c r="O107" s="751"/>
      <c r="P107" s="751"/>
      <c r="Q107" s="751"/>
      <c r="R107" s="751"/>
      <c r="S107" s="751"/>
      <c r="T107" s="751"/>
      <c r="U107" s="751"/>
      <c r="V107" s="751"/>
      <c r="W107" s="751"/>
      <c r="X107" s="751"/>
      <c r="Y107" s="751"/>
      <c r="Z107" s="757"/>
    </row>
    <row r="108" spans="2:26" ht="24" customHeight="1">
      <c r="B108" s="750" t="s">
        <v>129</v>
      </c>
      <c r="C108" s="751"/>
      <c r="D108" s="752" t="s">
        <v>130</v>
      </c>
      <c r="E108" s="782"/>
      <c r="F108" s="782"/>
      <c r="G108" s="782"/>
      <c r="H108" s="782"/>
      <c r="I108" s="782"/>
      <c r="J108" s="782"/>
      <c r="K108" s="783"/>
      <c r="L108" s="751" t="str">
        <f>IF(L106="管理者兼務",L60,"")</f>
        <v/>
      </c>
      <c r="M108" s="751"/>
      <c r="N108" s="751"/>
      <c r="O108" s="751"/>
      <c r="P108" s="751"/>
      <c r="Q108" s="751"/>
      <c r="R108" s="751"/>
      <c r="S108" s="751"/>
      <c r="T108" s="751"/>
      <c r="U108" s="751"/>
      <c r="V108" s="751"/>
      <c r="W108" s="751"/>
      <c r="X108" s="751"/>
      <c r="Y108" s="751"/>
      <c r="Z108" s="757"/>
    </row>
    <row r="109" spans="2:26" ht="24" customHeight="1">
      <c r="B109" s="750" t="s">
        <v>131</v>
      </c>
      <c r="C109" s="751"/>
      <c r="D109" s="780" t="s">
        <v>85</v>
      </c>
      <c r="E109" s="781"/>
      <c r="F109" s="781"/>
      <c r="G109" s="781"/>
      <c r="H109" s="781"/>
      <c r="I109" s="781"/>
      <c r="J109" s="781"/>
      <c r="K109" s="781"/>
      <c r="L109" s="764" t="str">
        <f>IF(L106="管理者兼務",L61,"")</f>
        <v/>
      </c>
      <c r="M109" s="765"/>
      <c r="N109" s="765"/>
      <c r="O109" s="765"/>
      <c r="P109" s="765"/>
      <c r="Q109" s="765"/>
      <c r="R109" s="765"/>
      <c r="S109" s="76" t="s">
        <v>13</v>
      </c>
      <c r="T109" s="766" t="str">
        <f>IF(L106="管理者兼務",T61,"")</f>
        <v/>
      </c>
      <c r="U109" s="766"/>
      <c r="V109" s="766"/>
      <c r="W109" s="766"/>
      <c r="X109" s="766"/>
      <c r="Y109" s="766"/>
      <c r="Z109" s="767"/>
    </row>
    <row r="110" spans="2:26" ht="24" customHeight="1">
      <c r="B110" s="750" t="s">
        <v>132</v>
      </c>
      <c r="C110" s="751"/>
      <c r="D110" s="752" t="s">
        <v>87</v>
      </c>
      <c r="E110" s="753"/>
      <c r="F110" s="753"/>
      <c r="G110" s="753"/>
      <c r="H110" s="753"/>
      <c r="I110" s="753"/>
      <c r="J110" s="753"/>
      <c r="K110" s="754"/>
      <c r="L110" s="751" t="str">
        <f>IF(L106="管理者兼務",L62,"")</f>
        <v/>
      </c>
      <c r="M110" s="751"/>
      <c r="N110" s="751"/>
      <c r="O110" s="751"/>
      <c r="P110" s="751"/>
      <c r="Q110" s="751"/>
      <c r="R110" s="751"/>
      <c r="S110" s="751"/>
      <c r="T110" s="751"/>
      <c r="U110" s="751"/>
      <c r="V110" s="751"/>
      <c r="W110" s="751"/>
      <c r="X110" s="751"/>
      <c r="Y110" s="751"/>
      <c r="Z110" s="757"/>
    </row>
    <row r="111" spans="2:26" ht="24" customHeight="1">
      <c r="B111" s="750" t="s">
        <v>133</v>
      </c>
      <c r="C111" s="751"/>
      <c r="D111" s="752" t="s">
        <v>89</v>
      </c>
      <c r="E111" s="753"/>
      <c r="F111" s="753"/>
      <c r="G111" s="753"/>
      <c r="H111" s="753"/>
      <c r="I111" s="753"/>
      <c r="J111" s="753"/>
      <c r="K111" s="754"/>
      <c r="L111" s="751" t="str">
        <f>IF(L106="管理者兼務",L63,"")</f>
        <v/>
      </c>
      <c r="M111" s="751"/>
      <c r="N111" s="751"/>
      <c r="O111" s="751"/>
      <c r="P111" s="751"/>
      <c r="Q111" s="751"/>
      <c r="R111" s="751"/>
      <c r="S111" s="751"/>
      <c r="T111" s="751"/>
      <c r="U111" s="751"/>
      <c r="V111" s="751"/>
      <c r="W111" s="751"/>
      <c r="X111" s="751"/>
      <c r="Y111" s="751"/>
      <c r="Z111" s="757"/>
    </row>
    <row r="112" spans="2:26" ht="24" customHeight="1">
      <c r="B112" s="750" t="s">
        <v>134</v>
      </c>
      <c r="C112" s="751"/>
      <c r="D112" s="752" t="s">
        <v>91</v>
      </c>
      <c r="E112" s="753"/>
      <c r="F112" s="753"/>
      <c r="G112" s="753"/>
      <c r="H112" s="753"/>
      <c r="I112" s="753"/>
      <c r="J112" s="753"/>
      <c r="K112" s="754"/>
      <c r="L112" s="751" t="str">
        <f>IF(L106="管理者兼務",L64,"")</f>
        <v/>
      </c>
      <c r="M112" s="751"/>
      <c r="N112" s="751"/>
      <c r="O112" s="751"/>
      <c r="P112" s="751"/>
      <c r="Q112" s="751"/>
      <c r="R112" s="751"/>
      <c r="S112" s="751"/>
      <c r="T112" s="751"/>
      <c r="U112" s="751"/>
      <c r="V112" s="751"/>
      <c r="W112" s="751"/>
      <c r="X112" s="751"/>
      <c r="Y112" s="751"/>
      <c r="Z112" s="757"/>
    </row>
    <row r="113" spans="2:26" ht="24" customHeight="1">
      <c r="B113" s="750" t="s">
        <v>135</v>
      </c>
      <c r="C113" s="751"/>
      <c r="D113" s="752" t="s">
        <v>93</v>
      </c>
      <c r="E113" s="753"/>
      <c r="F113" s="753"/>
      <c r="G113" s="753"/>
      <c r="H113" s="753"/>
      <c r="I113" s="753"/>
      <c r="J113" s="753"/>
      <c r="K113" s="754"/>
      <c r="L113" s="755" t="str">
        <f>IF(L106="管理者兼務",L65,"")</f>
        <v/>
      </c>
      <c r="M113" s="755"/>
      <c r="N113" s="755"/>
      <c r="O113" s="755"/>
      <c r="P113" s="755"/>
      <c r="Q113" s="755"/>
      <c r="R113" s="755"/>
      <c r="S113" s="755"/>
      <c r="T113" s="755"/>
      <c r="U113" s="755"/>
      <c r="V113" s="755"/>
      <c r="W113" s="755"/>
      <c r="X113" s="755"/>
      <c r="Y113" s="755"/>
      <c r="Z113" s="756"/>
    </row>
    <row r="114" spans="2:26" ht="24" customHeight="1">
      <c r="B114" s="778" t="s">
        <v>136</v>
      </c>
      <c r="C114" s="779"/>
      <c r="D114" s="768" t="s">
        <v>137</v>
      </c>
      <c r="E114" s="769"/>
      <c r="F114" s="769"/>
      <c r="G114" s="769"/>
      <c r="H114" s="769"/>
      <c r="I114" s="769"/>
      <c r="J114" s="769"/>
      <c r="K114" s="770"/>
      <c r="L114" s="751"/>
      <c r="M114" s="751"/>
      <c r="N114" s="751"/>
      <c r="O114" s="751"/>
      <c r="P114" s="751"/>
      <c r="Q114" s="751"/>
      <c r="R114" s="751"/>
      <c r="S114" s="751"/>
      <c r="T114" s="751"/>
      <c r="U114" s="751"/>
      <c r="V114" s="751"/>
      <c r="W114" s="751"/>
      <c r="X114" s="751"/>
      <c r="Y114" s="751"/>
      <c r="Z114" s="757"/>
    </row>
    <row r="115" spans="2:26" ht="24" customHeight="1">
      <c r="B115" s="750" t="s">
        <v>138</v>
      </c>
      <c r="C115" s="751"/>
      <c r="D115" s="768" t="s">
        <v>139</v>
      </c>
      <c r="E115" s="769"/>
      <c r="F115" s="769"/>
      <c r="G115" s="769"/>
      <c r="H115" s="769"/>
      <c r="I115" s="769"/>
      <c r="J115" s="769"/>
      <c r="K115" s="770"/>
      <c r="L115" s="751"/>
      <c r="M115" s="751"/>
      <c r="N115" s="751"/>
      <c r="O115" s="751"/>
      <c r="P115" s="751"/>
      <c r="Q115" s="751"/>
      <c r="R115" s="751"/>
      <c r="S115" s="751"/>
      <c r="T115" s="751"/>
      <c r="U115" s="751"/>
      <c r="V115" s="751"/>
      <c r="W115" s="751"/>
      <c r="X115" s="751"/>
      <c r="Y115" s="751"/>
      <c r="Z115" s="757"/>
    </row>
    <row r="116" spans="2:26" ht="24" customHeight="1">
      <c r="B116" s="750" t="s">
        <v>140</v>
      </c>
      <c r="C116" s="751"/>
      <c r="D116" s="768" t="s">
        <v>141</v>
      </c>
      <c r="E116" s="769"/>
      <c r="F116" s="769"/>
      <c r="G116" s="769"/>
      <c r="H116" s="769"/>
      <c r="I116" s="769"/>
      <c r="J116" s="769"/>
      <c r="K116" s="770"/>
      <c r="L116" s="751"/>
      <c r="M116" s="751"/>
      <c r="N116" s="751"/>
      <c r="O116" s="751"/>
      <c r="P116" s="751"/>
      <c r="Q116" s="751"/>
      <c r="R116" s="751"/>
      <c r="S116" s="751"/>
      <c r="T116" s="751"/>
      <c r="U116" s="751"/>
      <c r="V116" s="751"/>
      <c r="W116" s="751"/>
      <c r="X116" s="751"/>
      <c r="Y116" s="751"/>
      <c r="Z116" s="757"/>
    </row>
    <row r="117" spans="2:26" ht="24" customHeight="1" thickBot="1">
      <c r="B117" s="771" t="s">
        <v>142</v>
      </c>
      <c r="C117" s="772"/>
      <c r="D117" s="773" t="s">
        <v>143</v>
      </c>
      <c r="E117" s="774"/>
      <c r="F117" s="774"/>
      <c r="G117" s="774"/>
      <c r="H117" s="774"/>
      <c r="I117" s="774"/>
      <c r="J117" s="774"/>
      <c r="K117" s="775"/>
      <c r="L117" s="776"/>
      <c r="M117" s="776"/>
      <c r="N117" s="776"/>
      <c r="O117" s="776"/>
      <c r="P117" s="776"/>
      <c r="Q117" s="776"/>
      <c r="R117" s="776"/>
      <c r="S117" s="776"/>
      <c r="T117" s="776"/>
      <c r="U117" s="776"/>
      <c r="V117" s="776"/>
      <c r="W117" s="776"/>
      <c r="X117" s="776"/>
      <c r="Y117" s="776"/>
      <c r="Z117" s="777"/>
    </row>
  </sheetData>
  <sheetProtection sheet="1" objects="1" scenarios="1"/>
  <mergeCells count="321">
    <mergeCell ref="C1:Y2"/>
    <mergeCell ref="B5:Z8"/>
    <mergeCell ref="B11:C11"/>
    <mergeCell ref="D11:K11"/>
    <mergeCell ref="L11:Z11"/>
    <mergeCell ref="B12:Z12"/>
    <mergeCell ref="B16:C16"/>
    <mergeCell ref="D16:Z16"/>
    <mergeCell ref="B17:C17"/>
    <mergeCell ref="D17:K17"/>
    <mergeCell ref="L17:Z17"/>
    <mergeCell ref="L15:R15"/>
    <mergeCell ref="T15:Z15"/>
    <mergeCell ref="B18:C18"/>
    <mergeCell ref="D18:Z18"/>
    <mergeCell ref="B13:C13"/>
    <mergeCell ref="D13:K13"/>
    <mergeCell ref="L13:Z13"/>
    <mergeCell ref="B14:C14"/>
    <mergeCell ref="D14:Z14"/>
    <mergeCell ref="B15:C15"/>
    <mergeCell ref="D15:K15"/>
    <mergeCell ref="B22:C22"/>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B28:C28"/>
    <mergeCell ref="D28:Z28"/>
    <mergeCell ref="B29:C29"/>
    <mergeCell ref="D29:K29"/>
    <mergeCell ref="L29:Z29"/>
    <mergeCell ref="B30:C30"/>
    <mergeCell ref="D30:Z30"/>
    <mergeCell ref="B25:C25"/>
    <mergeCell ref="D25:K25"/>
    <mergeCell ref="L25:Z25"/>
    <mergeCell ref="B26:C26"/>
    <mergeCell ref="D26:Z26"/>
    <mergeCell ref="B27:C27"/>
    <mergeCell ref="D27:K27"/>
    <mergeCell ref="L27:Z27"/>
    <mergeCell ref="B31:C31"/>
    <mergeCell ref="D31:K31"/>
    <mergeCell ref="L31:Z31"/>
    <mergeCell ref="B32:C32"/>
    <mergeCell ref="D32:Z32"/>
    <mergeCell ref="B35:C35"/>
    <mergeCell ref="D35:K35"/>
    <mergeCell ref="L35:R35"/>
    <mergeCell ref="T35:Z35"/>
    <mergeCell ref="B33:C33"/>
    <mergeCell ref="D33:K33"/>
    <mergeCell ref="L33:Z33"/>
    <mergeCell ref="B34:C34"/>
    <mergeCell ref="D34:Z34"/>
    <mergeCell ref="B38:C38"/>
    <mergeCell ref="D38:K38"/>
    <mergeCell ref="B39:C39"/>
    <mergeCell ref="D39:K39"/>
    <mergeCell ref="L39:Z39"/>
    <mergeCell ref="B36:C36"/>
    <mergeCell ref="D36:K36"/>
    <mergeCell ref="L36:R36"/>
    <mergeCell ref="T36:Z36"/>
    <mergeCell ref="B37:C37"/>
    <mergeCell ref="D37:K37"/>
    <mergeCell ref="L37:R37"/>
    <mergeCell ref="T37:Z37"/>
    <mergeCell ref="L38:R38"/>
    <mergeCell ref="T38:Z38"/>
    <mergeCell ref="B44:C44"/>
    <mergeCell ref="D44:K44"/>
    <mergeCell ref="L44:Z44"/>
    <mergeCell ref="B45:C45"/>
    <mergeCell ref="D45:K45"/>
    <mergeCell ref="L45:Z45"/>
    <mergeCell ref="B40:C40"/>
    <mergeCell ref="D40:K40"/>
    <mergeCell ref="L40:Z40"/>
    <mergeCell ref="B42:Z42"/>
    <mergeCell ref="B43:C43"/>
    <mergeCell ref="D43:K43"/>
    <mergeCell ref="L43:Z43"/>
    <mergeCell ref="B41:C41"/>
    <mergeCell ref="D41:K41"/>
    <mergeCell ref="L41:Z41"/>
    <mergeCell ref="B48:C48"/>
    <mergeCell ref="D48:K48"/>
    <mergeCell ref="L48:Z48"/>
    <mergeCell ref="B49:C49"/>
    <mergeCell ref="D49:K49"/>
    <mergeCell ref="L49:Z49"/>
    <mergeCell ref="B46:C46"/>
    <mergeCell ref="D46:K46"/>
    <mergeCell ref="B47:C47"/>
    <mergeCell ref="D47:K47"/>
    <mergeCell ref="L47:Z47"/>
    <mergeCell ref="L46:R46"/>
    <mergeCell ref="T46:Z46"/>
    <mergeCell ref="B52:C52"/>
    <mergeCell ref="D52:K52"/>
    <mergeCell ref="L52:Z52"/>
    <mergeCell ref="B54:C54"/>
    <mergeCell ref="D54:K54"/>
    <mergeCell ref="L54:Z54"/>
    <mergeCell ref="B50:C50"/>
    <mergeCell ref="D50:K50"/>
    <mergeCell ref="L50:Z50"/>
    <mergeCell ref="B51:C51"/>
    <mergeCell ref="D51:K51"/>
    <mergeCell ref="L51:Z51"/>
    <mergeCell ref="L53:Z53"/>
    <mergeCell ref="B53:C53"/>
    <mergeCell ref="D53:K53"/>
    <mergeCell ref="B57:C57"/>
    <mergeCell ref="D57:K57"/>
    <mergeCell ref="L57:Z57"/>
    <mergeCell ref="B59:C59"/>
    <mergeCell ref="D59:K59"/>
    <mergeCell ref="L59:Z59"/>
    <mergeCell ref="B55:C55"/>
    <mergeCell ref="D55:K55"/>
    <mergeCell ref="L55:Z55"/>
    <mergeCell ref="B56:C56"/>
    <mergeCell ref="D56:K56"/>
    <mergeCell ref="L56:Z56"/>
    <mergeCell ref="B58:C58"/>
    <mergeCell ref="D58:K58"/>
    <mergeCell ref="L58:Z58"/>
    <mergeCell ref="B62:C62"/>
    <mergeCell ref="D62:K62"/>
    <mergeCell ref="L62:Z62"/>
    <mergeCell ref="B66:C66"/>
    <mergeCell ref="D66:K66"/>
    <mergeCell ref="L66:Z66"/>
    <mergeCell ref="B60:C60"/>
    <mergeCell ref="D60:K60"/>
    <mergeCell ref="L60:Z60"/>
    <mergeCell ref="B61:C61"/>
    <mergeCell ref="D61:K61"/>
    <mergeCell ref="L61:R61"/>
    <mergeCell ref="T61:Z61"/>
    <mergeCell ref="L63:Z63"/>
    <mergeCell ref="L64:Z64"/>
    <mergeCell ref="L65:Z65"/>
    <mergeCell ref="B63:C63"/>
    <mergeCell ref="D63:K63"/>
    <mergeCell ref="B64:C64"/>
    <mergeCell ref="D64:K64"/>
    <mergeCell ref="B65:C65"/>
    <mergeCell ref="D65:K65"/>
    <mergeCell ref="B69:C69"/>
    <mergeCell ref="D69:K69"/>
    <mergeCell ref="B70:C70"/>
    <mergeCell ref="D70:K70"/>
    <mergeCell ref="L70:Z70"/>
    <mergeCell ref="B67:C67"/>
    <mergeCell ref="D67:K67"/>
    <mergeCell ref="L67:Z67"/>
    <mergeCell ref="B68:C68"/>
    <mergeCell ref="D68:K68"/>
    <mergeCell ref="L68:Z68"/>
    <mergeCell ref="L69:R69"/>
    <mergeCell ref="T69:Z69"/>
    <mergeCell ref="B76:C76"/>
    <mergeCell ref="D76:K76"/>
    <mergeCell ref="L76:Z76"/>
    <mergeCell ref="B77:C77"/>
    <mergeCell ref="D77:K77"/>
    <mergeCell ref="B74:C74"/>
    <mergeCell ref="D74:K74"/>
    <mergeCell ref="L74:Z74"/>
    <mergeCell ref="B75:C75"/>
    <mergeCell ref="D75:K75"/>
    <mergeCell ref="L75:Z75"/>
    <mergeCell ref="L77:R77"/>
    <mergeCell ref="T77:Z77"/>
    <mergeCell ref="B83:C83"/>
    <mergeCell ref="D83:K83"/>
    <mergeCell ref="L83:Z83"/>
    <mergeCell ref="B84:C84"/>
    <mergeCell ref="D84:K84"/>
    <mergeCell ref="L84:Z84"/>
    <mergeCell ref="B78:C78"/>
    <mergeCell ref="D78:K78"/>
    <mergeCell ref="L78:Z78"/>
    <mergeCell ref="B82:C82"/>
    <mergeCell ref="D82:K82"/>
    <mergeCell ref="L82:Z82"/>
    <mergeCell ref="B79:C79"/>
    <mergeCell ref="D79:K79"/>
    <mergeCell ref="L79:Z79"/>
    <mergeCell ref="B80:C80"/>
    <mergeCell ref="D80:K80"/>
    <mergeCell ref="L80:Z80"/>
    <mergeCell ref="B81:C81"/>
    <mergeCell ref="D81:K81"/>
    <mergeCell ref="L81:Z81"/>
    <mergeCell ref="B98:C98"/>
    <mergeCell ref="D98:K98"/>
    <mergeCell ref="L98:Z98"/>
    <mergeCell ref="B99:C99"/>
    <mergeCell ref="D99:K99"/>
    <mergeCell ref="L99:Z99"/>
    <mergeCell ref="B85:C85"/>
    <mergeCell ref="D85:K85"/>
    <mergeCell ref="B86:C86"/>
    <mergeCell ref="D86:K86"/>
    <mergeCell ref="L86:Z86"/>
    <mergeCell ref="L85:R85"/>
    <mergeCell ref="T85:Z85"/>
    <mergeCell ref="B87:C87"/>
    <mergeCell ref="D87:K87"/>
    <mergeCell ref="L87:Z87"/>
    <mergeCell ref="B88:C88"/>
    <mergeCell ref="D88:K88"/>
    <mergeCell ref="L88:Z88"/>
    <mergeCell ref="B89:C89"/>
    <mergeCell ref="D89:K89"/>
    <mergeCell ref="L89:Z89"/>
    <mergeCell ref="B90:C90"/>
    <mergeCell ref="D90:K90"/>
    <mergeCell ref="B102:C102"/>
    <mergeCell ref="D102:K102"/>
    <mergeCell ref="L102:Z102"/>
    <mergeCell ref="B106:C106"/>
    <mergeCell ref="D106:K106"/>
    <mergeCell ref="L106:Z106"/>
    <mergeCell ref="B100:C100"/>
    <mergeCell ref="D100:K100"/>
    <mergeCell ref="L100:Z100"/>
    <mergeCell ref="B101:C101"/>
    <mergeCell ref="D101:K101"/>
    <mergeCell ref="L101:R101"/>
    <mergeCell ref="T101:Z101"/>
    <mergeCell ref="B103:C103"/>
    <mergeCell ref="D103:K103"/>
    <mergeCell ref="L103:Z103"/>
    <mergeCell ref="B104:C104"/>
    <mergeCell ref="D104:K104"/>
    <mergeCell ref="L104:Z104"/>
    <mergeCell ref="B105:C105"/>
    <mergeCell ref="D105:K105"/>
    <mergeCell ref="L105:Z105"/>
    <mergeCell ref="B109:C109"/>
    <mergeCell ref="D109:K109"/>
    <mergeCell ref="B110:C110"/>
    <mergeCell ref="D110:K110"/>
    <mergeCell ref="L110:Z110"/>
    <mergeCell ref="B107:C107"/>
    <mergeCell ref="D107:K107"/>
    <mergeCell ref="L107:Z107"/>
    <mergeCell ref="B108:C108"/>
    <mergeCell ref="D108:K108"/>
    <mergeCell ref="L108:Z108"/>
    <mergeCell ref="L109:R109"/>
    <mergeCell ref="T109:Z109"/>
    <mergeCell ref="B116:C116"/>
    <mergeCell ref="D116:K116"/>
    <mergeCell ref="L116:Z116"/>
    <mergeCell ref="B117:C117"/>
    <mergeCell ref="D117:K117"/>
    <mergeCell ref="L117:Z117"/>
    <mergeCell ref="B114:C114"/>
    <mergeCell ref="D114:K114"/>
    <mergeCell ref="L114:Z114"/>
    <mergeCell ref="B115:C115"/>
    <mergeCell ref="D115:K115"/>
    <mergeCell ref="L115:Z115"/>
    <mergeCell ref="B71:C71"/>
    <mergeCell ref="D71:K71"/>
    <mergeCell ref="L71:Z71"/>
    <mergeCell ref="B72:C72"/>
    <mergeCell ref="D72:K72"/>
    <mergeCell ref="L72:Z72"/>
    <mergeCell ref="B73:C73"/>
    <mergeCell ref="D73:K73"/>
    <mergeCell ref="L73:Z73"/>
    <mergeCell ref="B111:C111"/>
    <mergeCell ref="D111:K111"/>
    <mergeCell ref="L111:Z111"/>
    <mergeCell ref="B112:C112"/>
    <mergeCell ref="D112:K112"/>
    <mergeCell ref="L112:Z112"/>
    <mergeCell ref="B113:C113"/>
    <mergeCell ref="D113:K113"/>
    <mergeCell ref="L113:Z113"/>
    <mergeCell ref="L90:Z90"/>
    <mergeCell ref="B91:C91"/>
    <mergeCell ref="D91:K91"/>
    <mergeCell ref="L91:Z91"/>
    <mergeCell ref="B92:C92"/>
    <mergeCell ref="D92:K92"/>
    <mergeCell ref="L92:Z92"/>
    <mergeCell ref="B93:C93"/>
    <mergeCell ref="D93:K93"/>
    <mergeCell ref="L93:R93"/>
    <mergeCell ref="T93:Z93"/>
    <mergeCell ref="B97:C97"/>
    <mergeCell ref="D97:K97"/>
    <mergeCell ref="L97:Z97"/>
    <mergeCell ref="B94:C94"/>
    <mergeCell ref="D94:K94"/>
    <mergeCell ref="L94:Z94"/>
    <mergeCell ref="B95:C95"/>
    <mergeCell ref="D95:K95"/>
    <mergeCell ref="L95:Z95"/>
    <mergeCell ref="B96:C96"/>
    <mergeCell ref="D96:K96"/>
    <mergeCell ref="L96:Z96"/>
  </mergeCells>
  <phoneticPr fontId="3"/>
  <conditionalFormatting sqref="B46:L46 T46 B47:Z48">
    <cfRule type="expression" dxfId="1235" priority="47">
      <formula>$D$43=$Z$2</formula>
    </cfRule>
  </conditionalFormatting>
  <conditionalFormatting sqref="D66:K66">
    <cfRule type="expression" dxfId="1234" priority="46">
      <formula>COUNTIF($L$50:$Z$55,"児童発達支援センター")&gt;0</formula>
    </cfRule>
  </conditionalFormatting>
  <conditionalFormatting sqref="D74:K74">
    <cfRule type="expression" dxfId="1233" priority="44">
      <formula>COUNTIF($L$50:$Z$55,"児童発達支援")&gt;0</formula>
    </cfRule>
  </conditionalFormatting>
  <conditionalFormatting sqref="D82:K82">
    <cfRule type="expression" dxfId="1232" priority="42">
      <formula>COUNTIF($L$50:$Z$55,"放課後等デイサービス")&gt;0</formula>
    </cfRule>
  </conditionalFormatting>
  <conditionalFormatting sqref="D90:K90">
    <cfRule type="expression" dxfId="1231" priority="28">
      <formula>COUNTIF($L$50:$Z$55,"放課後等デイサービス")&gt;0</formula>
    </cfRule>
  </conditionalFormatting>
  <conditionalFormatting sqref="D98:K98">
    <cfRule type="expression" dxfId="1230" priority="40">
      <formula>COUNTIF($L$50:$Z$55,"保育所等訪問支援")&gt;0</formula>
    </cfRule>
  </conditionalFormatting>
  <conditionalFormatting sqref="D106:K106">
    <cfRule type="expression" dxfId="1229" priority="38">
      <formula>COUNTIF($L$50:$Z$55,"居宅訪問型児童発達支援")&gt;0</formula>
    </cfRule>
  </conditionalFormatting>
  <conditionalFormatting sqref="L46:Q46 T46 L47:Z48">
    <cfRule type="expression" dxfId="1228" priority="36">
      <formula>AND($D$43="異なる",L46="本セルに値を入力下さい。")</formula>
    </cfRule>
  </conditionalFormatting>
  <conditionalFormatting sqref="L46:R46">
    <cfRule type="expression" dxfId="1227" priority="2">
      <formula>$L$46=""</formula>
    </cfRule>
  </conditionalFormatting>
  <conditionalFormatting sqref="L13:Z13 L15:R15 T15:Z15 L17:Z17 L19:Z19 L21:Z21 L23:Z23 L25:Z25 L27:Z27 L29:Z29 L31:Z31 L33:Z33 L35:R38 T38:Z38 L39:Z41 L44:Z45 L49:Z49 L56:Z60 L61:R61 T61:Z61 L62:Z65 L114:Z117">
    <cfRule type="expression" dxfId="1226" priority="5">
      <formula>L13=""</formula>
    </cfRule>
  </conditionalFormatting>
  <conditionalFormatting sqref="L47:Z47">
    <cfRule type="expression" dxfId="1225" priority="4">
      <formula>$L$47=""</formula>
    </cfRule>
  </conditionalFormatting>
  <conditionalFormatting sqref="L47:Z48 L46 T46">
    <cfRule type="expression" dxfId="1224" priority="35">
      <formula>$L$46="No★横の、赤の網掛け部分を選択願います"</formula>
    </cfRule>
  </conditionalFormatting>
  <conditionalFormatting sqref="L48:Z48">
    <cfRule type="expression" dxfId="1223" priority="3">
      <formula>$L$48=""</formula>
    </cfRule>
  </conditionalFormatting>
  <conditionalFormatting sqref="L50:Z55">
    <cfRule type="expression" dxfId="1222" priority="10">
      <formula>L50="選択して下さい。"</formula>
    </cfRule>
    <cfRule type="duplicateValues" dxfId="1221" priority="13"/>
  </conditionalFormatting>
  <conditionalFormatting sqref="L66:Z66">
    <cfRule type="expression" dxfId="1220" priority="25">
      <formula>AND($D$66&lt;&gt;"児童発達支援管理責任者",$L$66="選択して下さい。")</formula>
    </cfRule>
  </conditionalFormatting>
  <conditionalFormatting sqref="L66:Z73">
    <cfRule type="expression" dxfId="1219" priority="12">
      <formula>$D$66="児童発達支援管理責任者"</formula>
    </cfRule>
  </conditionalFormatting>
  <conditionalFormatting sqref="L67:Z68 L69:R69 T69:Z69 L70:Z73">
    <cfRule type="expression" dxfId="1218" priority="19">
      <formula>$L$66="児童発達支援管理責任者専従"</formula>
    </cfRule>
  </conditionalFormatting>
  <conditionalFormatting sqref="L70:Z73">
    <cfRule type="expression" dxfId="1217" priority="32">
      <formula>COUNTIF($L$50:$Z$55,"児童発達支援センター")&gt;0</formula>
    </cfRule>
  </conditionalFormatting>
  <conditionalFormatting sqref="L74:Z74">
    <cfRule type="expression" dxfId="1216" priority="24">
      <formula>AND($D$74&lt;&gt;"児童発達支援管理責任者",$L$74="選択して下さい。")</formula>
    </cfRule>
  </conditionalFormatting>
  <conditionalFormatting sqref="L74:Z81">
    <cfRule type="expression" dxfId="1215" priority="11">
      <formula>$D$74="児童発達支援管理責任者"</formula>
    </cfRule>
  </conditionalFormatting>
  <conditionalFormatting sqref="L75:Z76 L77:R77 T77:Z77 L78:Z81">
    <cfRule type="expression" dxfId="1214" priority="18">
      <formula>$L$74="児童発達支援管理責任者専従"</formula>
    </cfRule>
  </conditionalFormatting>
  <conditionalFormatting sqref="L82:Z82">
    <cfRule type="expression" dxfId="1213" priority="23">
      <formula>AND($D$82&lt;&gt;"児童発達支援管理責任者",$L$82="選択して下さい。")</formula>
    </cfRule>
  </conditionalFormatting>
  <conditionalFormatting sqref="L82:Z89">
    <cfRule type="expression" dxfId="1212" priority="9">
      <formula>$D$82="児童発達支援管理責任者"</formula>
    </cfRule>
  </conditionalFormatting>
  <conditionalFormatting sqref="L83:Z84 L85:R85 T85:Z85 L86:Z89">
    <cfRule type="expression" dxfId="1211" priority="17">
      <formula>$L$82="児童発達支援管理責任者専従"</formula>
    </cfRule>
  </conditionalFormatting>
  <conditionalFormatting sqref="L90:Z90">
    <cfRule type="expression" dxfId="1210" priority="22">
      <formula>AND($D$90&lt;&gt;"児童発達支援管理責任者",$L$90="選択して下さい。")</formula>
    </cfRule>
  </conditionalFormatting>
  <conditionalFormatting sqref="L90:Z105">
    <cfRule type="expression" dxfId="1209" priority="6">
      <formula>$D$98="児童発達支援管理責任者"</formula>
    </cfRule>
  </conditionalFormatting>
  <conditionalFormatting sqref="L91:Z92 L93:R93 T93:Z93 L94:Z97">
    <cfRule type="expression" dxfId="1208" priority="16">
      <formula>$L$90="児童発達支援管理責任者専従"</formula>
    </cfRule>
  </conditionalFormatting>
  <conditionalFormatting sqref="L98:Z98">
    <cfRule type="expression" dxfId="1207" priority="21">
      <formula>AND($D$98&lt;&gt;"児童発達支援管理責任者",$L$98="選択して下さい。")</formula>
    </cfRule>
  </conditionalFormatting>
  <conditionalFormatting sqref="L99:Z100 L101:R101 T101:Z101 L102:Z105">
    <cfRule type="expression" dxfId="1206" priority="15">
      <formula>$L$98="児童発達支援管理責任者専従"</formula>
    </cfRule>
  </conditionalFormatting>
  <conditionalFormatting sqref="L106:Z106">
    <cfRule type="expression" dxfId="1205" priority="20">
      <formula>AND($D$106&lt;&gt;"児童発達支援管理責任者",$L$106="選択して下さい。")</formula>
    </cfRule>
  </conditionalFormatting>
  <conditionalFormatting sqref="L106:Z113">
    <cfRule type="expression" dxfId="1204" priority="7">
      <formula>$D$106="児童発達支援管理責任者"</formula>
    </cfRule>
  </conditionalFormatting>
  <conditionalFormatting sqref="L107:Z108 L109:R109 T109:Z109 L110:Z113">
    <cfRule type="expression" dxfId="1203" priority="14">
      <formula>$L$106="児童発達支援管理責任者専従"</formula>
    </cfRule>
  </conditionalFormatting>
  <conditionalFormatting sqref="L111:Z113">
    <cfRule type="expression" dxfId="1202" priority="29">
      <formula>COUNTIF($L$50:$Z$55,"児童発達支援")&gt;0</formula>
    </cfRule>
  </conditionalFormatting>
  <conditionalFormatting sqref="T46:Z46">
    <cfRule type="expression" dxfId="1201" priority="1">
      <formula>$T$46=""</formula>
    </cfRule>
  </conditionalFormatting>
  <dataValidations count="17">
    <dataValidation imeMode="fullKatakana" allowBlank="1" showInputMessage="1" showErrorMessage="1" sqref="L23:Z23 L36:R36 L44:Z44 L60:Z60" xr:uid="{00000000-0002-0000-0100-000000000000}"/>
    <dataValidation type="list" allowBlank="1" showInputMessage="1" showErrorMessage="1" sqref="L66:Z66 L74:Z74 L82:Z82 L98:Z98 L106:Z106 L90:Z90" xr:uid="{00000000-0002-0000-0100-000001000000}">
      <formula1>"選択して下さい。,管理者兼務,児童発達支援管理責任者専従"</formula1>
    </dataValidation>
    <dataValidation type="custom" allowBlank="1" showInputMessage="1" showErrorMessage="1" prompt="★が【異なる】時、入力できます。" sqref="L48:Z48" xr:uid="{00000000-0002-0000-0100-000002000000}">
      <formula1>D43="異なる"</formula1>
    </dataValidation>
    <dataValidation type="custom" allowBlank="1" showInputMessage="1" showErrorMessage="1" prompt="★が【異なる】の時、入力できます。" sqref="L47:Z47" xr:uid="{00000000-0002-0000-0100-000003000000}">
      <formula1>D43="異なる"</formula1>
    </dataValidation>
    <dataValidation type="custom" allowBlank="1" showInputMessage="1" showErrorMessage="1" prompt="★が【異なる】の時、入力できます。" sqref="L46" xr:uid="{00000000-0002-0000-0100-000004000000}">
      <formula1>D43="異なる"</formula1>
    </dataValidation>
    <dataValidation operator="greaterThanOrEqual" allowBlank="1" showInputMessage="1" showErrorMessage="1" sqref="L59:Z59" xr:uid="{00000000-0002-0000-0100-000005000000}"/>
    <dataValidation imeMode="halfAlpha" allowBlank="1" showInputMessage="1" showErrorMessage="1" errorTitle="エラー" sqref="L29:Z29" xr:uid="{00000000-0002-0000-0100-000006000000}"/>
    <dataValidation imeMode="halfAlpha" operator="greaterThan" allowBlank="1" showInputMessage="1" showErrorMessage="1" error="全角数字で入力下さい。" sqref="L57:Z58" xr:uid="{00000000-0002-0000-0100-000007000000}"/>
    <dataValidation type="list" allowBlank="1" showInputMessage="1" showErrorMessage="1" sqref="L25:Z25" xr:uid="{00000000-0002-0000-0100-000008000000}">
      <formula1>"選択下さい。,地方公共団体,社会福祉法人(社協以外),社会福祉法人(社協),医療法人,民法法人(社団・財団),営利法人,非営利活動法人(NPO),学校法人,農協,生協"</formula1>
    </dataValidation>
    <dataValidation type="list" allowBlank="1" showInputMessage="1" showErrorMessage="1" sqref="D43:K43" xr:uid="{00000000-0002-0000-0100-000009000000}">
      <formula1>$Z$1:$Z$3</formula1>
    </dataValidation>
    <dataValidation imeMode="halfAlpha" allowBlank="1" showInputMessage="1" showErrorMessage="1" sqref="D16:Z16 L115:Z115 S15 L31:Z31 S38 L56:Z56 S61 L33:Z33 S46" xr:uid="{00000000-0002-0000-0100-00000A000000}"/>
    <dataValidation type="textLength" imeMode="halfAlpha" allowBlank="1" showInputMessage="1" showErrorMessage="1" error="記載内容が正しくありません。" sqref="L15:Q15 L38:Q38 L61:R61" xr:uid="{00000000-0002-0000-0100-00000B000000}">
      <formula1>3</formula1>
      <formula2>3</formula2>
    </dataValidation>
    <dataValidation type="custom" allowBlank="1" showInputMessage="1" showErrorMessage="1" prompt="★が【異なる】の時、入力できます。" sqref="T46" xr:uid="{00000000-0002-0000-0100-00000C000000}">
      <formula1>M43="異なる"</formula1>
    </dataValidation>
    <dataValidation type="list" allowBlank="1" showInputMessage="1" showErrorMessage="1" sqref="L50:Z55" xr:uid="{00000000-0002-0000-0100-00000D000000}">
      <formula1>"選択して下さい。,児童発達支援センター,児童発達支援（重心外）,児童発達支援（重心）,放課後等デイサービス（重心外）,放課後等デイサービス（重心）,居宅訪問型児童発達支援,保育所等訪問支援"</formula1>
    </dataValidation>
    <dataValidation type="textLength" imeMode="halfAlpha" allowBlank="1" showInputMessage="1" showErrorMessage="1" error="記載内容が正しくありません。" sqref="T15:Z15 T38:Z38 T61:Z61" xr:uid="{00000000-0002-0000-0100-00000E000000}">
      <formula1>4</formula1>
      <formula2>4</formula2>
    </dataValidation>
    <dataValidation type="textLength" allowBlank="1" showInputMessage="1" showErrorMessage="1" sqref="L69:R69 L77:R77 L85:R85 L93:R93 L101:R101 L109:R109" xr:uid="{00000000-0002-0000-0100-00000F000000}">
      <formula1>3</formula1>
      <formula2>3</formula2>
    </dataValidation>
    <dataValidation type="textLength" allowBlank="1" showInputMessage="1" showErrorMessage="1" sqref="T69:Z69 T77:Z77 T85:Z85 T93:Z93 T101:Z101 T109:Z109" xr:uid="{00000000-0002-0000-0100-000010000000}">
      <formula1>4</formula1>
      <formula2>4</formula2>
    </dataValidation>
  </dataValidations>
  <hyperlinks>
    <hyperlink ref="D34" r:id="rId1" display="S1140704@section.metro.tokyo.jp" xr:uid="{00000000-0004-0000-0100-000000000000}"/>
  </hyperlinks>
  <printOptions horizontalCentered="1"/>
  <pageMargins left="0.31496062992125984" right="0.31496062992125984" top="0.35433070866141736" bottom="0.35433070866141736" header="0.11811023622047245" footer="0.11811023622047245"/>
  <pageSetup paperSize="9" scale="72" orientation="portrait" r:id="rId2"/>
  <headerFooter>
    <oddHeader>&amp;R&amp;"BIZ UDPゴシック,標準"&amp;A</oddHeader>
  </headerFooter>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U44"/>
  <sheetViews>
    <sheetView view="pageBreakPreview" topLeftCell="A17" zoomScaleNormal="100" zoomScaleSheetLayoutView="100" workbookViewId="0">
      <selection sqref="A1:U1"/>
    </sheetView>
  </sheetViews>
  <sheetFormatPr defaultColWidth="2.1640625" defaultRowHeight="13.5" customHeight="1"/>
  <cols>
    <col min="1" max="1" width="2.58203125" style="98" customWidth="1"/>
    <col min="2" max="2" width="6.58203125" style="98" customWidth="1"/>
    <col min="3" max="3" width="15.6640625" style="98" customWidth="1"/>
    <col min="4" max="4" width="10.9140625" style="98" customWidth="1"/>
    <col min="5" max="5" width="8.58203125" style="98" customWidth="1"/>
    <col min="6" max="6" width="6.58203125" style="98" customWidth="1"/>
    <col min="7" max="7" width="8.08203125" style="98" customWidth="1"/>
    <col min="8" max="21" width="2.58203125" style="98" customWidth="1"/>
    <col min="22" max="16384" width="2.1640625" style="98"/>
  </cols>
  <sheetData>
    <row r="1" spans="1:21" ht="15" customHeight="1">
      <c r="A1" s="881" t="s">
        <v>1069</v>
      </c>
      <c r="B1" s="881"/>
      <c r="C1" s="881"/>
      <c r="D1" s="881"/>
      <c r="E1" s="881"/>
      <c r="F1" s="881"/>
      <c r="G1" s="881"/>
      <c r="H1" s="881"/>
      <c r="I1" s="881"/>
      <c r="J1" s="881"/>
      <c r="K1" s="881"/>
      <c r="L1" s="881"/>
      <c r="M1" s="881"/>
      <c r="N1" s="881"/>
      <c r="O1" s="881"/>
      <c r="P1" s="881"/>
      <c r="Q1" s="881"/>
      <c r="R1" s="881"/>
      <c r="S1" s="881"/>
      <c r="T1" s="881"/>
      <c r="U1" s="881"/>
    </row>
    <row r="2" spans="1:21" ht="15" customHeight="1">
      <c r="A2" s="882" t="s">
        <v>731</v>
      </c>
      <c r="B2" s="882"/>
      <c r="C2" s="882"/>
      <c r="D2" s="882"/>
      <c r="E2" s="882"/>
      <c r="F2" s="882"/>
      <c r="G2" s="882"/>
      <c r="H2" s="882"/>
      <c r="I2" s="882"/>
      <c r="J2" s="882"/>
      <c r="K2" s="882"/>
      <c r="L2" s="882"/>
      <c r="M2" s="882"/>
      <c r="N2" s="882"/>
      <c r="O2" s="882"/>
      <c r="P2" s="882"/>
      <c r="Q2" s="882"/>
      <c r="R2" s="882"/>
      <c r="S2" s="882"/>
      <c r="T2" s="882"/>
      <c r="U2" s="882"/>
    </row>
    <row r="3" spans="1:21" ht="15" customHeight="1">
      <c r="A3" s="882"/>
      <c r="B3" s="882"/>
      <c r="C3" s="882"/>
      <c r="D3" s="882"/>
      <c r="E3" s="882"/>
      <c r="F3" s="882"/>
      <c r="G3" s="882"/>
      <c r="H3" s="882"/>
      <c r="I3" s="882"/>
      <c r="J3" s="882"/>
      <c r="K3" s="882"/>
      <c r="L3" s="882"/>
      <c r="M3" s="882"/>
      <c r="N3" s="882"/>
      <c r="O3" s="882"/>
      <c r="P3" s="882"/>
      <c r="Q3" s="882"/>
      <c r="R3" s="882"/>
      <c r="S3" s="882"/>
      <c r="T3" s="882"/>
      <c r="U3" s="882"/>
    </row>
    <row r="4" spans="1:21" ht="15" customHeight="1">
      <c r="A4" s="99"/>
      <c r="B4" s="99"/>
      <c r="C4" s="99"/>
      <c r="D4" s="99"/>
      <c r="E4" s="883" t="s">
        <v>1105</v>
      </c>
      <c r="F4" s="884"/>
      <c r="G4" s="99" t="s">
        <v>192</v>
      </c>
      <c r="H4" s="99"/>
      <c r="I4" s="99"/>
      <c r="J4" s="99"/>
      <c r="K4" s="99"/>
      <c r="L4" s="99"/>
      <c r="M4" s="99"/>
      <c r="N4" s="99"/>
      <c r="O4" s="99"/>
      <c r="P4" s="99"/>
      <c r="Q4" s="99"/>
      <c r="R4" s="99"/>
      <c r="S4" s="99"/>
      <c r="T4" s="99"/>
      <c r="U4" s="99"/>
    </row>
    <row r="5" spans="1:21" ht="15" customHeight="1">
      <c r="A5" s="99"/>
      <c r="B5" s="99"/>
      <c r="C5" s="99"/>
      <c r="D5" s="99"/>
      <c r="E5" s="99"/>
      <c r="F5" s="99"/>
      <c r="G5" s="99"/>
      <c r="H5" s="99"/>
      <c r="I5" s="99"/>
      <c r="J5" s="99"/>
      <c r="K5" s="888" t="s">
        <v>193</v>
      </c>
      <c r="L5" s="888"/>
      <c r="M5" s="888"/>
      <c r="N5" s="888"/>
      <c r="O5" s="99" t="s">
        <v>194</v>
      </c>
      <c r="P5" s="889"/>
      <c r="Q5" s="889"/>
      <c r="R5" s="99" t="s">
        <v>195</v>
      </c>
      <c r="S5" s="889"/>
      <c r="T5" s="889"/>
      <c r="U5" s="99" t="s">
        <v>196</v>
      </c>
    </row>
    <row r="6" spans="1:21" ht="15" customHeight="1">
      <c r="A6" s="99"/>
      <c r="B6" s="882" t="s">
        <v>727</v>
      </c>
      <c r="C6" s="882"/>
      <c r="D6" s="101"/>
      <c r="E6" s="99"/>
      <c r="F6" s="99"/>
      <c r="G6" s="99"/>
      <c r="H6" s="99"/>
      <c r="I6" s="99"/>
      <c r="J6" s="99"/>
      <c r="K6" s="100"/>
      <c r="L6" s="100"/>
      <c r="M6" s="100"/>
      <c r="N6" s="100"/>
      <c r="O6" s="99"/>
      <c r="P6" s="100"/>
      <c r="Q6" s="100"/>
      <c r="R6" s="99"/>
      <c r="S6" s="100"/>
      <c r="T6" s="100"/>
      <c r="U6" s="99"/>
    </row>
    <row r="7" spans="1:21" ht="15" customHeight="1">
      <c r="A7" s="99"/>
      <c r="B7" s="99"/>
      <c r="C7" s="99"/>
      <c r="D7" s="99"/>
      <c r="E7" s="99"/>
      <c r="F7" s="99"/>
      <c r="G7" s="99"/>
      <c r="H7" s="99" t="s">
        <v>197</v>
      </c>
      <c r="I7" s="99"/>
      <c r="J7" s="102"/>
      <c r="K7" s="890" t="str">
        <f>基本情報入力シート!L17&amp;基本情報入力シート!L19</f>
        <v/>
      </c>
      <c r="L7" s="890"/>
      <c r="M7" s="890"/>
      <c r="N7" s="890"/>
      <c r="O7" s="890"/>
      <c r="P7" s="890"/>
      <c r="Q7" s="890"/>
      <c r="R7" s="890"/>
      <c r="S7" s="890"/>
      <c r="T7" s="890"/>
      <c r="U7" s="890"/>
    </row>
    <row r="8" spans="1:21" ht="15" customHeight="1">
      <c r="A8" s="99"/>
      <c r="B8" s="99"/>
      <c r="C8" s="99"/>
      <c r="D8" s="99"/>
      <c r="E8" s="99"/>
      <c r="F8" s="99"/>
      <c r="G8" s="99" t="s">
        <v>198</v>
      </c>
      <c r="H8" s="99" t="s">
        <v>199</v>
      </c>
      <c r="I8" s="99"/>
      <c r="J8" s="102"/>
      <c r="K8" s="890">
        <f>基本情報入力シート!L21</f>
        <v>0</v>
      </c>
      <c r="L8" s="890"/>
      <c r="M8" s="890"/>
      <c r="N8" s="890"/>
      <c r="O8" s="890"/>
      <c r="P8" s="890"/>
      <c r="Q8" s="890"/>
      <c r="R8" s="890"/>
      <c r="S8" s="890"/>
      <c r="T8" s="890"/>
      <c r="U8" s="890"/>
    </row>
    <row r="9" spans="1:21" ht="15" customHeight="1">
      <c r="A9" s="99"/>
      <c r="B9" s="99"/>
      <c r="C9" s="99"/>
      <c r="D9" s="99"/>
      <c r="E9" s="99"/>
      <c r="F9" s="99"/>
      <c r="G9" s="99"/>
      <c r="H9" s="99" t="s">
        <v>200</v>
      </c>
      <c r="I9" s="99"/>
      <c r="J9" s="102"/>
      <c r="K9" s="890" t="str">
        <f>基本情報入力シート!L35&amp;"　"&amp;基本情報入力シート!L37</f>
        <v>　</v>
      </c>
      <c r="L9" s="890"/>
      <c r="M9" s="890"/>
      <c r="N9" s="890"/>
      <c r="O9" s="890"/>
      <c r="P9" s="890"/>
      <c r="Q9" s="890"/>
      <c r="R9" s="890"/>
      <c r="S9" s="890"/>
      <c r="T9" s="890"/>
      <c r="U9" s="890"/>
    </row>
    <row r="10" spans="1:21" ht="15" customHeight="1"/>
    <row r="11" spans="1:21" ht="15" customHeight="1">
      <c r="B11" s="103" t="s">
        <v>865</v>
      </c>
    </row>
    <row r="12" spans="1:21" ht="15" customHeight="1">
      <c r="A12" s="104"/>
    </row>
    <row r="13" spans="1:21" ht="15" customHeight="1">
      <c r="A13" s="104"/>
      <c r="F13" s="899" t="s">
        <v>201</v>
      </c>
      <c r="G13" s="900"/>
      <c r="H13" s="901"/>
      <c r="I13" s="105"/>
      <c r="J13" s="105"/>
      <c r="K13" s="105"/>
      <c r="L13" s="105"/>
      <c r="M13" s="105"/>
      <c r="N13" s="105"/>
      <c r="O13" s="106"/>
      <c r="P13" s="106"/>
      <c r="Q13" s="106"/>
      <c r="R13" s="106"/>
      <c r="S13" s="106"/>
      <c r="T13" s="106"/>
      <c r="U13" s="107"/>
    </row>
    <row r="14" spans="1:21" ht="15" customHeight="1">
      <c r="A14" s="891" t="s">
        <v>202</v>
      </c>
      <c r="B14" s="938" t="s">
        <v>203</v>
      </c>
      <c r="C14" s="930"/>
      <c r="D14" s="885">
        <f>基本情報入力シート!L23</f>
        <v>0</v>
      </c>
      <c r="E14" s="886"/>
      <c r="F14" s="886"/>
      <c r="G14" s="886"/>
      <c r="H14" s="886"/>
      <c r="I14" s="886"/>
      <c r="J14" s="886"/>
      <c r="K14" s="886"/>
      <c r="L14" s="886"/>
      <c r="M14" s="886"/>
      <c r="N14" s="886"/>
      <c r="O14" s="886"/>
      <c r="P14" s="886"/>
      <c r="Q14" s="886"/>
      <c r="R14" s="886"/>
      <c r="S14" s="886"/>
      <c r="T14" s="886"/>
      <c r="U14" s="887"/>
    </row>
    <row r="15" spans="1:21" ht="15" customHeight="1">
      <c r="A15" s="892"/>
      <c r="B15" s="939" t="s">
        <v>204</v>
      </c>
      <c r="C15" s="940"/>
      <c r="D15" s="907">
        <f>基本情報入力シート!L21</f>
        <v>0</v>
      </c>
      <c r="E15" s="908"/>
      <c r="F15" s="908"/>
      <c r="G15" s="908"/>
      <c r="H15" s="908"/>
      <c r="I15" s="908"/>
      <c r="J15" s="908"/>
      <c r="K15" s="908"/>
      <c r="L15" s="908"/>
      <c r="M15" s="908"/>
      <c r="N15" s="908"/>
      <c r="O15" s="908"/>
      <c r="P15" s="908"/>
      <c r="Q15" s="908"/>
      <c r="R15" s="908"/>
      <c r="S15" s="908"/>
      <c r="T15" s="908"/>
      <c r="U15" s="909"/>
    </row>
    <row r="16" spans="1:21" ht="15" customHeight="1">
      <c r="A16" s="892"/>
      <c r="B16" s="957" t="s">
        <v>205</v>
      </c>
      <c r="C16" s="951"/>
      <c r="D16" s="108" t="s">
        <v>206</v>
      </c>
      <c r="E16" s="109">
        <f>基本情報入力シート!L15</f>
        <v>0</v>
      </c>
      <c r="F16" s="110" t="s">
        <v>207</v>
      </c>
      <c r="G16" s="944">
        <f>基本情報入力シート!T15</f>
        <v>0</v>
      </c>
      <c r="H16" s="944"/>
      <c r="I16" s="111" t="s">
        <v>208</v>
      </c>
      <c r="J16" s="111"/>
      <c r="K16" s="111"/>
      <c r="L16" s="111"/>
      <c r="M16" s="111"/>
      <c r="N16" s="111"/>
      <c r="O16" s="111"/>
      <c r="P16" s="111"/>
      <c r="Q16" s="111"/>
      <c r="R16" s="111"/>
      <c r="S16" s="111"/>
      <c r="T16" s="111"/>
      <c r="U16" s="112"/>
    </row>
    <row r="17" spans="1:21" ht="15" customHeight="1">
      <c r="A17" s="892"/>
      <c r="B17" s="958"/>
      <c r="C17" s="953"/>
      <c r="D17" s="894">
        <f>基本情報入力シート!L17</f>
        <v>0</v>
      </c>
      <c r="E17" s="895"/>
      <c r="F17" s="895"/>
      <c r="G17" s="895"/>
      <c r="H17" s="895"/>
      <c r="I17" s="895"/>
      <c r="J17" s="895"/>
      <c r="K17" s="895"/>
      <c r="L17" s="895"/>
      <c r="M17" s="895"/>
      <c r="N17" s="895"/>
      <c r="O17" s="895"/>
      <c r="P17" s="895"/>
      <c r="Q17" s="895"/>
      <c r="R17" s="895"/>
      <c r="S17" s="895"/>
      <c r="T17" s="895"/>
      <c r="U17" s="896"/>
    </row>
    <row r="18" spans="1:21" ht="15" customHeight="1">
      <c r="A18" s="892"/>
      <c r="B18" s="959"/>
      <c r="C18" s="955"/>
      <c r="D18" s="913">
        <f>基本情報入力シート!L19</f>
        <v>0</v>
      </c>
      <c r="E18" s="914"/>
      <c r="F18" s="914"/>
      <c r="G18" s="914"/>
      <c r="H18" s="914"/>
      <c r="I18" s="914"/>
      <c r="J18" s="914"/>
      <c r="K18" s="914"/>
      <c r="L18" s="914"/>
      <c r="M18" s="914"/>
      <c r="N18" s="914"/>
      <c r="O18" s="914"/>
      <c r="P18" s="914"/>
      <c r="Q18" s="914"/>
      <c r="R18" s="914"/>
      <c r="S18" s="914"/>
      <c r="T18" s="914"/>
      <c r="U18" s="960"/>
    </row>
    <row r="19" spans="1:21" ht="15" customHeight="1">
      <c r="A19" s="892"/>
      <c r="B19" s="923" t="s">
        <v>209</v>
      </c>
      <c r="C19" s="924"/>
      <c r="D19" s="113" t="s">
        <v>210</v>
      </c>
      <c r="E19" s="961" t="str">
        <f>IF(基本情報入力シート!L29&lt;&gt;"",基本情報入力シート!L29,"　　　　　　　　(内線)")</f>
        <v>　　　　　　　　(内線)</v>
      </c>
      <c r="F19" s="962"/>
      <c r="G19" s="962"/>
      <c r="H19" s="962"/>
      <c r="I19" s="962"/>
      <c r="J19" s="962"/>
      <c r="K19" s="962"/>
      <c r="L19" s="963"/>
      <c r="M19" s="963"/>
      <c r="N19" s="963"/>
      <c r="O19" s="963"/>
      <c r="P19" s="963"/>
      <c r="Q19" s="963"/>
      <c r="R19" s="963"/>
      <c r="S19" s="963"/>
      <c r="T19" s="963"/>
      <c r="U19" s="964"/>
    </row>
    <row r="20" spans="1:21" ht="15" customHeight="1">
      <c r="A20" s="892"/>
      <c r="B20" s="927"/>
      <c r="C20" s="928"/>
      <c r="D20" s="897" t="s">
        <v>211</v>
      </c>
      <c r="E20" s="898"/>
      <c r="F20" s="931">
        <f>基本情報入力シート!L33</f>
        <v>0</v>
      </c>
      <c r="G20" s="931"/>
      <c r="H20" s="931"/>
      <c r="I20" s="931"/>
      <c r="J20" s="931"/>
      <c r="K20" s="931"/>
      <c r="L20" s="931"/>
      <c r="M20" s="931"/>
      <c r="N20" s="931"/>
      <c r="O20" s="931"/>
      <c r="P20" s="931"/>
      <c r="Q20" s="931"/>
      <c r="R20" s="931"/>
      <c r="S20" s="931"/>
      <c r="T20" s="931"/>
      <c r="U20" s="932"/>
    </row>
    <row r="21" spans="1:21" ht="15" customHeight="1">
      <c r="A21" s="892"/>
      <c r="B21" s="114" t="s">
        <v>212</v>
      </c>
      <c r="C21" s="115"/>
      <c r="D21" s="935">
        <f>基本情報入力シート!L25</f>
        <v>0</v>
      </c>
      <c r="E21" s="936"/>
      <c r="F21" s="936"/>
      <c r="G21" s="936"/>
      <c r="H21" s="936"/>
      <c r="I21" s="936"/>
      <c r="J21" s="936"/>
      <c r="K21" s="936"/>
      <c r="L21" s="936"/>
      <c r="M21" s="936"/>
      <c r="N21" s="936"/>
      <c r="O21" s="936"/>
      <c r="P21" s="936"/>
      <c r="Q21" s="936"/>
      <c r="R21" s="936"/>
      <c r="S21" s="936"/>
      <c r="T21" s="936"/>
      <c r="U21" s="937"/>
    </row>
    <row r="22" spans="1:21" ht="15" customHeight="1">
      <c r="A22" s="892"/>
      <c r="B22" s="868" t="s">
        <v>213</v>
      </c>
      <c r="C22" s="869"/>
      <c r="D22" s="933" t="s">
        <v>214</v>
      </c>
      <c r="E22" s="902">
        <f>基本情報入力シート!L35</f>
        <v>0</v>
      </c>
      <c r="F22" s="903"/>
      <c r="G22" s="116" t="s">
        <v>203</v>
      </c>
      <c r="H22" s="862">
        <f>基本情報入力シート!L36</f>
        <v>0</v>
      </c>
      <c r="I22" s="863"/>
      <c r="J22" s="863"/>
      <c r="K22" s="863"/>
      <c r="L22" s="864"/>
      <c r="M22" s="946" t="s">
        <v>215</v>
      </c>
      <c r="N22" s="947"/>
      <c r="O22" s="875">
        <f>基本情報入力シート!L41</f>
        <v>0</v>
      </c>
      <c r="P22" s="876"/>
      <c r="Q22" s="876"/>
      <c r="R22" s="876"/>
      <c r="S22" s="876"/>
      <c r="T22" s="876"/>
      <c r="U22" s="877"/>
    </row>
    <row r="23" spans="1:21" ht="15" customHeight="1">
      <c r="A23" s="892"/>
      <c r="B23" s="870"/>
      <c r="C23" s="871"/>
      <c r="D23" s="934"/>
      <c r="E23" s="904"/>
      <c r="F23" s="905"/>
      <c r="G23" s="117" t="s">
        <v>216</v>
      </c>
      <c r="H23" s="865">
        <f>基本情報入力シート!L37</f>
        <v>0</v>
      </c>
      <c r="I23" s="866"/>
      <c r="J23" s="866"/>
      <c r="K23" s="866"/>
      <c r="L23" s="867"/>
      <c r="M23" s="948"/>
      <c r="N23" s="949"/>
      <c r="O23" s="878"/>
      <c r="P23" s="879"/>
      <c r="Q23" s="879"/>
      <c r="R23" s="879"/>
      <c r="S23" s="879"/>
      <c r="T23" s="879"/>
      <c r="U23" s="880"/>
    </row>
    <row r="24" spans="1:21" ht="15" customHeight="1">
      <c r="A24" s="892"/>
      <c r="B24" s="923" t="s">
        <v>217</v>
      </c>
      <c r="C24" s="924"/>
      <c r="D24" s="108" t="s">
        <v>206</v>
      </c>
      <c r="E24" s="109">
        <f>基本情報入力シート!L38</f>
        <v>0</v>
      </c>
      <c r="F24" s="110" t="s">
        <v>207</v>
      </c>
      <c r="G24" s="944">
        <f>基本情報入力シート!T38</f>
        <v>0</v>
      </c>
      <c r="H24" s="944"/>
      <c r="I24" s="111" t="s">
        <v>208</v>
      </c>
      <c r="J24" s="111"/>
      <c r="K24" s="111"/>
      <c r="L24" s="111"/>
      <c r="M24" s="111"/>
      <c r="N24" s="111"/>
      <c r="O24" s="111"/>
      <c r="P24" s="111"/>
      <c r="Q24" s="111"/>
      <c r="R24" s="111"/>
      <c r="S24" s="111"/>
      <c r="T24" s="111"/>
      <c r="U24" s="112"/>
    </row>
    <row r="25" spans="1:21" ht="15" customHeight="1">
      <c r="A25" s="892"/>
      <c r="B25" s="925"/>
      <c r="C25" s="926"/>
      <c r="D25" s="894">
        <f>基本情報入力シート!L39</f>
        <v>0</v>
      </c>
      <c r="E25" s="895"/>
      <c r="F25" s="895"/>
      <c r="G25" s="895"/>
      <c r="H25" s="895"/>
      <c r="I25" s="895"/>
      <c r="J25" s="895"/>
      <c r="K25" s="895"/>
      <c r="L25" s="895"/>
      <c r="M25" s="895"/>
      <c r="N25" s="895"/>
      <c r="O25" s="895"/>
      <c r="P25" s="895"/>
      <c r="Q25" s="895"/>
      <c r="R25" s="895"/>
      <c r="S25" s="895"/>
      <c r="T25" s="895"/>
      <c r="U25" s="896"/>
    </row>
    <row r="26" spans="1:21" ht="15" customHeight="1">
      <c r="A26" s="893"/>
      <c r="B26" s="927"/>
      <c r="C26" s="928"/>
      <c r="D26" s="913">
        <f>基本情報入力シート!L40</f>
        <v>0</v>
      </c>
      <c r="E26" s="914"/>
      <c r="F26" s="914"/>
      <c r="G26" s="914"/>
      <c r="H26" s="914"/>
      <c r="I26" s="914"/>
      <c r="J26" s="914"/>
      <c r="K26" s="914"/>
      <c r="L26" s="914"/>
      <c r="M26" s="914"/>
      <c r="N26" s="914"/>
      <c r="O26" s="914"/>
      <c r="P26" s="914"/>
      <c r="Q26" s="914"/>
      <c r="R26" s="914"/>
      <c r="S26" s="914"/>
      <c r="T26" s="914"/>
      <c r="U26" s="960"/>
    </row>
    <row r="27" spans="1:21" ht="15" customHeight="1">
      <c r="A27" s="845" t="s">
        <v>218</v>
      </c>
      <c r="B27" s="929" t="s">
        <v>203</v>
      </c>
      <c r="C27" s="930"/>
      <c r="D27" s="945">
        <f>基本情報入力シート!L44</f>
        <v>0</v>
      </c>
      <c r="E27" s="902"/>
      <c r="F27" s="902"/>
      <c r="G27" s="902"/>
      <c r="H27" s="902"/>
      <c r="I27" s="902"/>
      <c r="J27" s="902"/>
      <c r="K27" s="902"/>
      <c r="L27" s="902"/>
      <c r="M27" s="902"/>
      <c r="N27" s="902"/>
      <c r="O27" s="902"/>
      <c r="P27" s="902"/>
      <c r="Q27" s="902"/>
      <c r="R27" s="902"/>
      <c r="S27" s="902"/>
      <c r="T27" s="902"/>
      <c r="U27" s="903"/>
    </row>
    <row r="28" spans="1:21" ht="15" customHeight="1">
      <c r="A28" s="846"/>
      <c r="B28" s="950" t="s">
        <v>204</v>
      </c>
      <c r="C28" s="940"/>
      <c r="D28" s="941">
        <f>基本情報入力シート!L45</f>
        <v>0</v>
      </c>
      <c r="E28" s="942"/>
      <c r="F28" s="942"/>
      <c r="G28" s="942"/>
      <c r="H28" s="942"/>
      <c r="I28" s="942"/>
      <c r="J28" s="942"/>
      <c r="K28" s="942"/>
      <c r="L28" s="942"/>
      <c r="M28" s="942"/>
      <c r="N28" s="942"/>
      <c r="O28" s="942"/>
      <c r="P28" s="942"/>
      <c r="Q28" s="942"/>
      <c r="R28" s="942"/>
      <c r="S28" s="942"/>
      <c r="T28" s="942"/>
      <c r="U28" s="943"/>
    </row>
    <row r="29" spans="1:21" ht="15" customHeight="1">
      <c r="A29" s="846"/>
      <c r="B29" s="951" t="s">
        <v>219</v>
      </c>
      <c r="C29" s="952"/>
      <c r="D29" s="108" t="s">
        <v>206</v>
      </c>
      <c r="E29" s="109">
        <f>基本情報入力シート!L46</f>
        <v>0</v>
      </c>
      <c r="F29" s="110" t="s">
        <v>207</v>
      </c>
      <c r="G29" s="944">
        <f>基本情報入力シート!T46</f>
        <v>0</v>
      </c>
      <c r="H29" s="944"/>
      <c r="I29" s="111" t="s">
        <v>208</v>
      </c>
      <c r="J29" s="111"/>
      <c r="K29" s="111"/>
      <c r="L29" s="111"/>
      <c r="M29" s="111"/>
      <c r="N29" s="111"/>
      <c r="O29" s="111"/>
      <c r="P29" s="111"/>
      <c r="Q29" s="111"/>
      <c r="R29" s="111"/>
      <c r="S29" s="111"/>
      <c r="T29" s="111"/>
      <c r="U29" s="112"/>
    </row>
    <row r="30" spans="1:21" ht="15" customHeight="1">
      <c r="A30" s="846"/>
      <c r="B30" s="953"/>
      <c r="C30" s="954"/>
      <c r="D30" s="894">
        <f>基本情報入力シート!L47</f>
        <v>0</v>
      </c>
      <c r="E30" s="895"/>
      <c r="F30" s="895"/>
      <c r="G30" s="895"/>
      <c r="H30" s="895"/>
      <c r="I30" s="895"/>
      <c r="J30" s="895"/>
      <c r="K30" s="895"/>
      <c r="L30" s="895"/>
      <c r="M30" s="895"/>
      <c r="N30" s="895"/>
      <c r="O30" s="895"/>
      <c r="P30" s="895"/>
      <c r="Q30" s="895"/>
      <c r="R30" s="895"/>
      <c r="S30" s="895"/>
      <c r="T30" s="895"/>
      <c r="U30" s="896"/>
    </row>
    <row r="31" spans="1:21" ht="15" customHeight="1">
      <c r="A31" s="846"/>
      <c r="B31" s="955"/>
      <c r="C31" s="956"/>
      <c r="D31" s="913">
        <f>基本情報入力シート!L48</f>
        <v>0</v>
      </c>
      <c r="E31" s="914"/>
      <c r="F31" s="914"/>
      <c r="G31" s="914"/>
      <c r="H31" s="914"/>
      <c r="I31" s="914"/>
      <c r="J31" s="914"/>
      <c r="K31" s="914"/>
      <c r="L31" s="914"/>
      <c r="M31" s="914"/>
      <c r="N31" s="914"/>
      <c r="O31" s="914"/>
      <c r="P31" s="914"/>
      <c r="Q31" s="914"/>
      <c r="R31" s="914"/>
      <c r="S31" s="914"/>
      <c r="T31" s="914"/>
      <c r="U31" s="896"/>
    </row>
    <row r="32" spans="1:21" ht="15" customHeight="1">
      <c r="A32" s="846"/>
      <c r="B32" s="910" t="s">
        <v>220</v>
      </c>
      <c r="C32" s="911"/>
      <c r="D32" s="911"/>
      <c r="E32" s="912"/>
      <c r="F32" s="921"/>
      <c r="G32" s="922"/>
      <c r="H32" s="119"/>
      <c r="I32" s="119"/>
      <c r="J32" s="119"/>
      <c r="K32" s="119"/>
      <c r="L32" s="119"/>
      <c r="M32" s="119"/>
      <c r="N32" s="119"/>
      <c r="O32" s="119"/>
      <c r="P32" s="119"/>
      <c r="Q32" s="119"/>
      <c r="R32" s="119"/>
      <c r="S32" s="119"/>
      <c r="T32" s="119"/>
      <c r="U32" s="119"/>
    </row>
    <row r="33" spans="1:21" ht="35" customHeight="1">
      <c r="A33" s="846"/>
      <c r="B33" s="834" t="s">
        <v>1101</v>
      </c>
      <c r="C33" s="835"/>
      <c r="D33" s="835"/>
      <c r="E33" s="573"/>
      <c r="F33" s="906" t="s">
        <v>1100</v>
      </c>
      <c r="G33" s="906"/>
      <c r="H33" s="906" t="s">
        <v>221</v>
      </c>
      <c r="I33" s="906"/>
      <c r="J33" s="906"/>
      <c r="K33" s="906"/>
      <c r="L33" s="850" t="str">
        <f>IF(E4="指定更新","指定有効期限","事業の開始予定年月日")</f>
        <v>事業の開始予定年月日</v>
      </c>
      <c r="M33" s="850"/>
      <c r="N33" s="850"/>
      <c r="O33" s="850"/>
      <c r="P33" s="850"/>
      <c r="Q33" s="850"/>
      <c r="R33" s="915" t="s">
        <v>222</v>
      </c>
      <c r="S33" s="916"/>
      <c r="T33" s="916"/>
      <c r="U33" s="917"/>
    </row>
    <row r="34" spans="1:21" ht="35" customHeight="1">
      <c r="A34" s="846"/>
      <c r="B34" s="836"/>
      <c r="C34" s="837"/>
      <c r="D34" s="838"/>
      <c r="E34" s="572" t="s">
        <v>1102</v>
      </c>
      <c r="F34" s="906"/>
      <c r="G34" s="906"/>
      <c r="H34" s="906"/>
      <c r="I34" s="906"/>
      <c r="J34" s="906"/>
      <c r="K34" s="906"/>
      <c r="L34" s="850"/>
      <c r="M34" s="850"/>
      <c r="N34" s="850"/>
      <c r="O34" s="850"/>
      <c r="P34" s="850"/>
      <c r="Q34" s="850"/>
      <c r="R34" s="918"/>
      <c r="S34" s="919"/>
      <c r="T34" s="919"/>
      <c r="U34" s="920"/>
    </row>
    <row r="35" spans="1:21" ht="15" customHeight="1">
      <c r="A35" s="846"/>
      <c r="B35" s="872" t="s">
        <v>223</v>
      </c>
      <c r="C35" s="854" t="s">
        <v>224</v>
      </c>
      <c r="D35" s="855"/>
      <c r="E35" s="565"/>
      <c r="F35" s="856"/>
      <c r="G35" s="857"/>
      <c r="H35" s="856"/>
      <c r="I35" s="861"/>
      <c r="J35" s="861"/>
      <c r="K35" s="857"/>
      <c r="L35" s="858"/>
      <c r="M35" s="859"/>
      <c r="N35" s="859"/>
      <c r="O35" s="859"/>
      <c r="P35" s="859"/>
      <c r="Q35" s="860"/>
      <c r="R35" s="839" t="s">
        <v>225</v>
      </c>
      <c r="S35" s="840"/>
      <c r="T35" s="840"/>
      <c r="U35" s="841"/>
    </row>
    <row r="36" spans="1:21" ht="15" customHeight="1">
      <c r="A36" s="846"/>
      <c r="B36" s="873"/>
      <c r="C36" s="854" t="s">
        <v>226</v>
      </c>
      <c r="D36" s="855"/>
      <c r="E36" s="565"/>
      <c r="F36" s="856"/>
      <c r="G36" s="857"/>
      <c r="H36" s="856"/>
      <c r="I36" s="861"/>
      <c r="J36" s="861"/>
      <c r="K36" s="857"/>
      <c r="L36" s="858"/>
      <c r="M36" s="859"/>
      <c r="N36" s="859"/>
      <c r="O36" s="859"/>
      <c r="P36" s="859"/>
      <c r="Q36" s="860"/>
      <c r="R36" s="839" t="s">
        <v>227</v>
      </c>
      <c r="S36" s="840"/>
      <c r="T36" s="840"/>
      <c r="U36" s="841"/>
    </row>
    <row r="37" spans="1:21" ht="15" customHeight="1">
      <c r="A37" s="846"/>
      <c r="B37" s="873"/>
      <c r="C37" s="854" t="s">
        <v>228</v>
      </c>
      <c r="D37" s="855"/>
      <c r="E37" s="120"/>
      <c r="F37" s="856"/>
      <c r="G37" s="857"/>
      <c r="H37" s="856"/>
      <c r="I37" s="861"/>
      <c r="J37" s="861"/>
      <c r="K37" s="857"/>
      <c r="L37" s="858"/>
      <c r="M37" s="859"/>
      <c r="N37" s="859"/>
      <c r="O37" s="859"/>
      <c r="P37" s="859"/>
      <c r="Q37" s="860"/>
      <c r="R37" s="839" t="s">
        <v>229</v>
      </c>
      <c r="S37" s="840"/>
      <c r="T37" s="840"/>
      <c r="U37" s="841"/>
    </row>
    <row r="38" spans="1:21" ht="15" customHeight="1">
      <c r="A38" s="846"/>
      <c r="B38" s="874"/>
      <c r="C38" s="854" t="s">
        <v>230</v>
      </c>
      <c r="D38" s="855"/>
      <c r="E38" s="120"/>
      <c r="F38" s="856"/>
      <c r="G38" s="857"/>
      <c r="H38" s="856"/>
      <c r="I38" s="861"/>
      <c r="J38" s="861"/>
      <c r="K38" s="857"/>
      <c r="L38" s="858"/>
      <c r="M38" s="859"/>
      <c r="N38" s="859"/>
      <c r="O38" s="859"/>
      <c r="P38" s="859"/>
      <c r="Q38" s="860"/>
      <c r="R38" s="851" t="s">
        <v>231</v>
      </c>
      <c r="S38" s="852"/>
      <c r="T38" s="852"/>
      <c r="U38" s="853"/>
    </row>
    <row r="39" spans="1:21" ht="15" customHeight="1">
      <c r="A39" s="847" t="s">
        <v>232</v>
      </c>
      <c r="B39" s="848"/>
      <c r="C39" s="848"/>
      <c r="D39" s="848"/>
      <c r="E39" s="848"/>
      <c r="F39" s="848"/>
      <c r="G39" s="849"/>
      <c r="H39" s="566"/>
      <c r="I39" s="567"/>
      <c r="J39" s="567"/>
      <c r="K39" s="567"/>
      <c r="L39" s="567"/>
      <c r="M39" s="567"/>
      <c r="N39" s="568"/>
      <c r="O39" s="568"/>
      <c r="P39" s="568"/>
      <c r="Q39" s="569"/>
      <c r="R39" s="87"/>
      <c r="S39" s="87"/>
      <c r="T39" s="87"/>
      <c r="U39" s="87"/>
    </row>
    <row r="40" spans="1:21" ht="15" customHeight="1">
      <c r="A40" s="98" t="s">
        <v>233</v>
      </c>
    </row>
    <row r="41" spans="1:21" ht="39" customHeight="1">
      <c r="A41" s="121" t="s">
        <v>863</v>
      </c>
      <c r="B41" s="844" t="s">
        <v>234</v>
      </c>
      <c r="C41" s="844"/>
      <c r="D41" s="844"/>
      <c r="E41" s="844"/>
      <c r="F41" s="844"/>
      <c r="G41" s="844"/>
      <c r="H41" s="844"/>
      <c r="I41" s="844"/>
      <c r="J41" s="844"/>
      <c r="K41" s="844"/>
      <c r="L41" s="844"/>
      <c r="M41" s="844"/>
      <c r="N41" s="844"/>
      <c r="O41" s="844"/>
      <c r="P41" s="844"/>
      <c r="Q41" s="844"/>
      <c r="R41" s="844"/>
      <c r="S41" s="844"/>
      <c r="T41" s="844"/>
      <c r="U41" s="844"/>
    </row>
    <row r="42" spans="1:21" ht="27" customHeight="1">
      <c r="A42" s="121" t="s">
        <v>864</v>
      </c>
      <c r="B42" s="842" t="s">
        <v>1104</v>
      </c>
      <c r="C42" s="843"/>
      <c r="D42" s="843"/>
      <c r="E42" s="843"/>
      <c r="F42" s="843"/>
      <c r="G42" s="843"/>
      <c r="H42" s="843"/>
      <c r="I42" s="843"/>
      <c r="J42" s="843"/>
      <c r="K42" s="843"/>
      <c r="L42" s="843"/>
      <c r="M42" s="843"/>
      <c r="N42" s="843"/>
      <c r="O42" s="843"/>
      <c r="P42" s="843"/>
      <c r="Q42" s="843"/>
      <c r="R42" s="843"/>
      <c r="S42" s="843"/>
      <c r="T42" s="843"/>
      <c r="U42" s="843"/>
    </row>
    <row r="43" spans="1:21" ht="27" customHeight="1">
      <c r="A43" s="121" t="s">
        <v>1103</v>
      </c>
      <c r="B43" s="842" t="s">
        <v>235</v>
      </c>
      <c r="C43" s="843"/>
      <c r="D43" s="843"/>
      <c r="E43" s="843"/>
      <c r="F43" s="843"/>
      <c r="G43" s="843"/>
      <c r="H43" s="843"/>
      <c r="I43" s="843"/>
      <c r="J43" s="843"/>
      <c r="K43" s="843"/>
      <c r="L43" s="843"/>
      <c r="M43" s="843"/>
      <c r="N43" s="843"/>
      <c r="O43" s="843"/>
      <c r="P43" s="843"/>
      <c r="Q43" s="843"/>
      <c r="R43" s="843"/>
      <c r="S43" s="843"/>
      <c r="T43" s="843"/>
      <c r="U43" s="843"/>
    </row>
    <row r="44" spans="1:21" ht="27" customHeight="1">
      <c r="A44" s="121"/>
      <c r="B44" s="844"/>
      <c r="C44" s="844"/>
      <c r="D44" s="844"/>
      <c r="E44" s="844"/>
      <c r="F44" s="844"/>
      <c r="G44" s="844"/>
      <c r="H44" s="844"/>
      <c r="I44" s="844"/>
      <c r="J44" s="844"/>
      <c r="K44" s="844"/>
      <c r="L44" s="844"/>
      <c r="M44" s="844"/>
      <c r="N44" s="844"/>
      <c r="O44" s="844"/>
      <c r="P44" s="844"/>
      <c r="Q44" s="844"/>
      <c r="R44" s="844"/>
      <c r="S44" s="844"/>
      <c r="T44" s="844"/>
      <c r="U44" s="844"/>
    </row>
  </sheetData>
  <sheetProtection sheet="1" objects="1" scenarios="1"/>
  <mergeCells count="79">
    <mergeCell ref="D21:U21"/>
    <mergeCell ref="B14:C14"/>
    <mergeCell ref="B15:C15"/>
    <mergeCell ref="D28:U28"/>
    <mergeCell ref="G29:H29"/>
    <mergeCell ref="D27:U27"/>
    <mergeCell ref="M22:N23"/>
    <mergeCell ref="B28:C28"/>
    <mergeCell ref="B29:C31"/>
    <mergeCell ref="B16:C18"/>
    <mergeCell ref="G16:H16"/>
    <mergeCell ref="D18:U18"/>
    <mergeCell ref="E19:U19"/>
    <mergeCell ref="D26:U26"/>
    <mergeCell ref="G24:H24"/>
    <mergeCell ref="F13:H13"/>
    <mergeCell ref="E22:F23"/>
    <mergeCell ref="F33:G34"/>
    <mergeCell ref="D15:U15"/>
    <mergeCell ref="D30:U30"/>
    <mergeCell ref="B32:E32"/>
    <mergeCell ref="D31:U31"/>
    <mergeCell ref="R33:U34"/>
    <mergeCell ref="F32:G32"/>
    <mergeCell ref="H33:K34"/>
    <mergeCell ref="B24:C26"/>
    <mergeCell ref="B27:C27"/>
    <mergeCell ref="F20:U20"/>
    <mergeCell ref="D22:D23"/>
    <mergeCell ref="B19:C20"/>
    <mergeCell ref="D17:U17"/>
    <mergeCell ref="O22:U23"/>
    <mergeCell ref="A1:U1"/>
    <mergeCell ref="A2:U2"/>
    <mergeCell ref="A3:U3"/>
    <mergeCell ref="E4:F4"/>
    <mergeCell ref="D14:U14"/>
    <mergeCell ref="B6:C6"/>
    <mergeCell ref="K5:N5"/>
    <mergeCell ref="P5:Q5"/>
    <mergeCell ref="S5:T5"/>
    <mergeCell ref="K7:U7"/>
    <mergeCell ref="K8:U8"/>
    <mergeCell ref="K9:U9"/>
    <mergeCell ref="A14:A26"/>
    <mergeCell ref="D25:U25"/>
    <mergeCell ref="D20:E20"/>
    <mergeCell ref="B42:U42"/>
    <mergeCell ref="R37:U37"/>
    <mergeCell ref="H22:L22"/>
    <mergeCell ref="H23:L23"/>
    <mergeCell ref="C35:D35"/>
    <mergeCell ref="C36:D36"/>
    <mergeCell ref="B22:C23"/>
    <mergeCell ref="B35:B38"/>
    <mergeCell ref="F36:G36"/>
    <mergeCell ref="H37:K37"/>
    <mergeCell ref="L35:Q35"/>
    <mergeCell ref="L36:Q36"/>
    <mergeCell ref="L37:Q37"/>
    <mergeCell ref="H35:K35"/>
    <mergeCell ref="H36:K36"/>
    <mergeCell ref="F35:G35"/>
    <mergeCell ref="B33:D34"/>
    <mergeCell ref="R36:U36"/>
    <mergeCell ref="B43:U43"/>
    <mergeCell ref="B44:U44"/>
    <mergeCell ref="A27:A38"/>
    <mergeCell ref="A39:G39"/>
    <mergeCell ref="L33:Q34"/>
    <mergeCell ref="R35:U35"/>
    <mergeCell ref="R38:U38"/>
    <mergeCell ref="C37:D37"/>
    <mergeCell ref="F37:G37"/>
    <mergeCell ref="F38:G38"/>
    <mergeCell ref="L38:Q38"/>
    <mergeCell ref="C38:D38"/>
    <mergeCell ref="H38:K38"/>
    <mergeCell ref="B41:U41"/>
  </mergeCells>
  <phoneticPr fontId="4"/>
  <conditionalFormatting sqref="D33">
    <cfRule type="expression" dxfId="1200" priority="2">
      <formula>$D$33=""</formula>
    </cfRule>
  </conditionalFormatting>
  <conditionalFormatting sqref="D34">
    <cfRule type="expression" dxfId="1199" priority="1">
      <formula>$D$34=""</formula>
    </cfRule>
  </conditionalFormatting>
  <conditionalFormatting sqref="E35:E36">
    <cfRule type="expression" dxfId="1198" priority="16">
      <formula>$E$36=""</formula>
    </cfRule>
  </conditionalFormatting>
  <conditionalFormatting sqref="F35:G35">
    <cfRule type="expression" dxfId="1197" priority="15">
      <formula>$F$35=""</formula>
    </cfRule>
  </conditionalFormatting>
  <conditionalFormatting sqref="F36:G36">
    <cfRule type="expression" dxfId="1196" priority="14">
      <formula>$F$36=""</formula>
    </cfRule>
  </conditionalFormatting>
  <conditionalFormatting sqref="F37:G37">
    <cfRule type="expression" dxfId="1195" priority="13">
      <formula>$F$37=""</formula>
    </cfRule>
  </conditionalFormatting>
  <conditionalFormatting sqref="F38:G38">
    <cfRule type="expression" dxfId="1194" priority="12">
      <formula>$F$38=""</formula>
    </cfRule>
  </conditionalFormatting>
  <conditionalFormatting sqref="H35:K35">
    <cfRule type="expression" dxfId="1193" priority="11">
      <formula>$H$35=""</formula>
    </cfRule>
  </conditionalFormatting>
  <conditionalFormatting sqref="H36:K36">
    <cfRule type="expression" dxfId="1192" priority="10">
      <formula>$H$36=""</formula>
    </cfRule>
  </conditionalFormatting>
  <conditionalFormatting sqref="H37:K37">
    <cfRule type="expression" dxfId="1191" priority="9">
      <formula>$H$37=""</formula>
    </cfRule>
  </conditionalFormatting>
  <conditionalFormatting sqref="H38:K38">
    <cfRule type="expression" dxfId="1190" priority="8">
      <formula>$H$38=""</formula>
    </cfRule>
  </conditionalFormatting>
  <conditionalFormatting sqref="H39:Q39">
    <cfRule type="expression" dxfId="1189" priority="3">
      <formula>$H$39:$Q$39=""</formula>
    </cfRule>
  </conditionalFormatting>
  <conditionalFormatting sqref="I13:U13">
    <cfRule type="expression" dxfId="1188" priority="18">
      <formula>I13=""</formula>
    </cfRule>
  </conditionalFormatting>
  <conditionalFormatting sqref="K5:N5 P5:Q5 S5:T5">
    <cfRule type="expression" dxfId="1187" priority="19">
      <formula>K5=""</formula>
    </cfRule>
  </conditionalFormatting>
  <conditionalFormatting sqref="K5:N5">
    <cfRule type="expression" dxfId="1186" priority="20">
      <formula>$K$5="令和　"</formula>
    </cfRule>
  </conditionalFormatting>
  <conditionalFormatting sqref="L35:Q35">
    <cfRule type="expression" dxfId="1185" priority="7">
      <formula>$L$35=""</formula>
    </cfRule>
  </conditionalFormatting>
  <conditionalFormatting sqref="L36:Q36">
    <cfRule type="expression" dxfId="1184" priority="6">
      <formula>$L$36=""</formula>
    </cfRule>
  </conditionalFormatting>
  <conditionalFormatting sqref="L37:Q37">
    <cfRule type="expression" dxfId="1183" priority="5">
      <formula>$L$37=""</formula>
    </cfRule>
  </conditionalFormatting>
  <conditionalFormatting sqref="L37:Q38">
    <cfRule type="expression" dxfId="1182" priority="22">
      <formula>AND(OR(F37&lt;&gt;"",H37&lt;&gt;""),L37="")</formula>
    </cfRule>
  </conditionalFormatting>
  <conditionalFormatting sqref="L38:Q38">
    <cfRule type="expression" dxfId="1181" priority="4">
      <formula>$L$38=""</formula>
    </cfRule>
  </conditionalFormatting>
  <dataValidations count="3">
    <dataValidation type="list" allowBlank="1" showInputMessage="1" showErrorMessage="1" sqref="F32 E35:E36 F35:K38" xr:uid="{00000000-0002-0000-0300-000000000000}">
      <formula1>"○"</formula1>
    </dataValidation>
    <dataValidation type="whole" allowBlank="1" showInputMessage="1" showErrorMessage="1" errorTitle="数値が正しくありません。" error="1~12までの整数を入力してください。" sqref="P5:Q5" xr:uid="{00000000-0002-0000-0300-000001000000}">
      <formula1>1</formula1>
      <formula2>12</formula2>
    </dataValidation>
    <dataValidation type="whole" allowBlank="1" showInputMessage="1" showErrorMessage="1" errorTitle="数値が正しくありません。" error="1~31までの整数を入力してください。" sqref="S5:T5" xr:uid="{00000000-0002-0000-0300-000002000000}">
      <formula1>1</formula1>
      <formula2>31</formula2>
    </dataValidation>
  </dataValidations>
  <pageMargins left="0.74803149606299213" right="0.74803149606299213" top="0.98425196850393704" bottom="0.98425196850393704" header="0.51181102362204722" footer="0.51181102362204722"/>
  <pageSetup paperSize="9" scale="81" orientation="portrait" r:id="rId1"/>
  <headerFooter alignWithMargins="0"/>
  <rowBreaks count="1" manualBreakCount="1">
    <brk id="39" max="2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dimension ref="A1:U66"/>
  <sheetViews>
    <sheetView workbookViewId="0"/>
  </sheetViews>
  <sheetFormatPr defaultColWidth="4.1640625" defaultRowHeight="12.75" customHeight="1"/>
  <cols>
    <col min="1" max="20" width="3.9140625" style="2" customWidth="1"/>
    <col min="21" max="255" width="4.1640625" style="2"/>
    <col min="256" max="256" width="8.1640625" style="2" customWidth="1"/>
    <col min="257" max="276" width="3.9140625" style="2" customWidth="1"/>
    <col min="277" max="511" width="4.1640625" style="2"/>
    <col min="512" max="512" width="8.1640625" style="2" customWidth="1"/>
    <col min="513" max="532" width="3.9140625" style="2" customWidth="1"/>
    <col min="533" max="767" width="4.1640625" style="2"/>
    <col min="768" max="768" width="8.1640625" style="2" customWidth="1"/>
    <col min="769" max="788" width="3.9140625" style="2" customWidth="1"/>
    <col min="789" max="1023" width="4.1640625" style="2"/>
    <col min="1024" max="1024" width="8.1640625" style="2" customWidth="1"/>
    <col min="1025" max="1044" width="3.9140625" style="2" customWidth="1"/>
    <col min="1045" max="1279" width="4.1640625" style="2"/>
    <col min="1280" max="1280" width="8.1640625" style="2" customWidth="1"/>
    <col min="1281" max="1300" width="3.9140625" style="2" customWidth="1"/>
    <col min="1301" max="1535" width="4.1640625" style="2"/>
    <col min="1536" max="1536" width="8.1640625" style="2" customWidth="1"/>
    <col min="1537" max="1556" width="3.9140625" style="2" customWidth="1"/>
    <col min="1557" max="1791" width="4.1640625" style="2"/>
    <col min="1792" max="1792" width="8.1640625" style="2" customWidth="1"/>
    <col min="1793" max="1812" width="3.9140625" style="2" customWidth="1"/>
    <col min="1813" max="2047" width="4.1640625" style="2"/>
    <col min="2048" max="2048" width="8.1640625" style="2" customWidth="1"/>
    <col min="2049" max="2068" width="3.9140625" style="2" customWidth="1"/>
    <col min="2069" max="2303" width="4.1640625" style="2"/>
    <col min="2304" max="2304" width="8.1640625" style="2" customWidth="1"/>
    <col min="2305" max="2324" width="3.9140625" style="2" customWidth="1"/>
    <col min="2325" max="2559" width="4.1640625" style="2"/>
    <col min="2560" max="2560" width="8.1640625" style="2" customWidth="1"/>
    <col min="2561" max="2580" width="3.9140625" style="2" customWidth="1"/>
    <col min="2581" max="2815" width="4.1640625" style="2"/>
    <col min="2816" max="2816" width="8.1640625" style="2" customWidth="1"/>
    <col min="2817" max="2836" width="3.9140625" style="2" customWidth="1"/>
    <col min="2837" max="3071" width="4.1640625" style="2"/>
    <col min="3072" max="3072" width="8.1640625" style="2" customWidth="1"/>
    <col min="3073" max="3092" width="3.9140625" style="2" customWidth="1"/>
    <col min="3093" max="3327" width="4.1640625" style="2"/>
    <col min="3328" max="3328" width="8.1640625" style="2" customWidth="1"/>
    <col min="3329" max="3348" width="3.9140625" style="2" customWidth="1"/>
    <col min="3349" max="3583" width="4.1640625" style="2"/>
    <col min="3584" max="3584" width="8.1640625" style="2" customWidth="1"/>
    <col min="3585" max="3604" width="3.9140625" style="2" customWidth="1"/>
    <col min="3605" max="3839" width="4.1640625" style="2"/>
    <col min="3840" max="3840" width="8.1640625" style="2" customWidth="1"/>
    <col min="3841" max="3860" width="3.9140625" style="2" customWidth="1"/>
    <col min="3861" max="4095" width="4.1640625" style="2"/>
    <col min="4096" max="4096" width="8.1640625" style="2" customWidth="1"/>
    <col min="4097" max="4116" width="3.9140625" style="2" customWidth="1"/>
    <col min="4117" max="4351" width="4.1640625" style="2"/>
    <col min="4352" max="4352" width="8.1640625" style="2" customWidth="1"/>
    <col min="4353" max="4372" width="3.9140625" style="2" customWidth="1"/>
    <col min="4373" max="4607" width="4.1640625" style="2"/>
    <col min="4608" max="4608" width="8.1640625" style="2" customWidth="1"/>
    <col min="4609" max="4628" width="3.9140625" style="2" customWidth="1"/>
    <col min="4629" max="4863" width="4.1640625" style="2"/>
    <col min="4864" max="4864" width="8.1640625" style="2" customWidth="1"/>
    <col min="4865" max="4884" width="3.9140625" style="2" customWidth="1"/>
    <col min="4885" max="5119" width="4.1640625" style="2"/>
    <col min="5120" max="5120" width="8.1640625" style="2" customWidth="1"/>
    <col min="5121" max="5140" width="3.9140625" style="2" customWidth="1"/>
    <col min="5141" max="5375" width="4.1640625" style="2"/>
    <col min="5376" max="5376" width="8.1640625" style="2" customWidth="1"/>
    <col min="5377" max="5396" width="3.9140625" style="2" customWidth="1"/>
    <col min="5397" max="5631" width="4.1640625" style="2"/>
    <col min="5632" max="5632" width="8.1640625" style="2" customWidth="1"/>
    <col min="5633" max="5652" width="3.9140625" style="2" customWidth="1"/>
    <col min="5653" max="5887" width="4.1640625" style="2"/>
    <col min="5888" max="5888" width="8.1640625" style="2" customWidth="1"/>
    <col min="5889" max="5908" width="3.9140625" style="2" customWidth="1"/>
    <col min="5909" max="6143" width="4.1640625" style="2"/>
    <col min="6144" max="6144" width="8.1640625" style="2" customWidth="1"/>
    <col min="6145" max="6164" width="3.9140625" style="2" customWidth="1"/>
    <col min="6165" max="6399" width="4.1640625" style="2"/>
    <col min="6400" max="6400" width="8.1640625" style="2" customWidth="1"/>
    <col min="6401" max="6420" width="3.9140625" style="2" customWidth="1"/>
    <col min="6421" max="6655" width="4.1640625" style="2"/>
    <col min="6656" max="6656" width="8.1640625" style="2" customWidth="1"/>
    <col min="6657" max="6676" width="3.9140625" style="2" customWidth="1"/>
    <col min="6677" max="6911" width="4.1640625" style="2"/>
    <col min="6912" max="6912" width="8.1640625" style="2" customWidth="1"/>
    <col min="6913" max="6932" width="3.9140625" style="2" customWidth="1"/>
    <col min="6933" max="7167" width="4.1640625" style="2"/>
    <col min="7168" max="7168" width="8.1640625" style="2" customWidth="1"/>
    <col min="7169" max="7188" width="3.9140625" style="2" customWidth="1"/>
    <col min="7189" max="7423" width="4.1640625" style="2"/>
    <col min="7424" max="7424" width="8.1640625" style="2" customWidth="1"/>
    <col min="7425" max="7444" width="3.9140625" style="2" customWidth="1"/>
    <col min="7445" max="7679" width="4.1640625" style="2"/>
    <col min="7680" max="7680" width="8.1640625" style="2" customWidth="1"/>
    <col min="7681" max="7700" width="3.9140625" style="2" customWidth="1"/>
    <col min="7701" max="7935" width="4.1640625" style="2"/>
    <col min="7936" max="7936" width="8.1640625" style="2" customWidth="1"/>
    <col min="7937" max="7956" width="3.9140625" style="2" customWidth="1"/>
    <col min="7957" max="8191" width="4.1640625" style="2"/>
    <col min="8192" max="8192" width="8.1640625" style="2" customWidth="1"/>
    <col min="8193" max="8212" width="3.9140625" style="2" customWidth="1"/>
    <col min="8213" max="8447" width="4.1640625" style="2"/>
    <col min="8448" max="8448" width="8.1640625" style="2" customWidth="1"/>
    <col min="8449" max="8468" width="3.9140625" style="2" customWidth="1"/>
    <col min="8469" max="8703" width="4.1640625" style="2"/>
    <col min="8704" max="8704" width="8.1640625" style="2" customWidth="1"/>
    <col min="8705" max="8724" width="3.9140625" style="2" customWidth="1"/>
    <col min="8725" max="8959" width="4.1640625" style="2"/>
    <col min="8960" max="8960" width="8.1640625" style="2" customWidth="1"/>
    <col min="8961" max="8980" width="3.9140625" style="2" customWidth="1"/>
    <col min="8981" max="9215" width="4.1640625" style="2"/>
    <col min="9216" max="9216" width="8.1640625" style="2" customWidth="1"/>
    <col min="9217" max="9236" width="3.9140625" style="2" customWidth="1"/>
    <col min="9237" max="9471" width="4.1640625" style="2"/>
    <col min="9472" max="9472" width="8.1640625" style="2" customWidth="1"/>
    <col min="9473" max="9492" width="3.9140625" style="2" customWidth="1"/>
    <col min="9493" max="9727" width="4.1640625" style="2"/>
    <col min="9728" max="9728" width="8.1640625" style="2" customWidth="1"/>
    <col min="9729" max="9748" width="3.9140625" style="2" customWidth="1"/>
    <col min="9749" max="9983" width="4.1640625" style="2"/>
    <col min="9984" max="9984" width="8.1640625" style="2" customWidth="1"/>
    <col min="9985" max="10004" width="3.9140625" style="2" customWidth="1"/>
    <col min="10005" max="10239" width="4.1640625" style="2"/>
    <col min="10240" max="10240" width="8.1640625" style="2" customWidth="1"/>
    <col min="10241" max="10260" width="3.9140625" style="2" customWidth="1"/>
    <col min="10261" max="10495" width="4.1640625" style="2"/>
    <col min="10496" max="10496" width="8.1640625" style="2" customWidth="1"/>
    <col min="10497" max="10516" width="3.9140625" style="2" customWidth="1"/>
    <col min="10517" max="10751" width="4.1640625" style="2"/>
    <col min="10752" max="10752" width="8.1640625" style="2" customWidth="1"/>
    <col min="10753" max="10772" width="3.9140625" style="2" customWidth="1"/>
    <col min="10773" max="11007" width="4.1640625" style="2"/>
    <col min="11008" max="11008" width="8.1640625" style="2" customWidth="1"/>
    <col min="11009" max="11028" width="3.9140625" style="2" customWidth="1"/>
    <col min="11029" max="11263" width="4.1640625" style="2"/>
    <col min="11264" max="11264" width="8.1640625" style="2" customWidth="1"/>
    <col min="11265" max="11284" width="3.9140625" style="2" customWidth="1"/>
    <col min="11285" max="11519" width="4.1640625" style="2"/>
    <col min="11520" max="11520" width="8.1640625" style="2" customWidth="1"/>
    <col min="11521" max="11540" width="3.9140625" style="2" customWidth="1"/>
    <col min="11541" max="11775" width="4.1640625" style="2"/>
    <col min="11776" max="11776" width="8.1640625" style="2" customWidth="1"/>
    <col min="11777" max="11796" width="3.9140625" style="2" customWidth="1"/>
    <col min="11797" max="12031" width="4.1640625" style="2"/>
    <col min="12032" max="12032" width="8.1640625" style="2" customWidth="1"/>
    <col min="12033" max="12052" width="3.9140625" style="2" customWidth="1"/>
    <col min="12053" max="12287" width="4.1640625" style="2"/>
    <col min="12288" max="12288" width="8.1640625" style="2" customWidth="1"/>
    <col min="12289" max="12308" width="3.9140625" style="2" customWidth="1"/>
    <col min="12309" max="12543" width="4.1640625" style="2"/>
    <col min="12544" max="12544" width="8.1640625" style="2" customWidth="1"/>
    <col min="12545" max="12564" width="3.9140625" style="2" customWidth="1"/>
    <col min="12565" max="12799" width="4.1640625" style="2"/>
    <col min="12800" max="12800" width="8.1640625" style="2" customWidth="1"/>
    <col min="12801" max="12820" width="3.9140625" style="2" customWidth="1"/>
    <col min="12821" max="13055" width="4.1640625" style="2"/>
    <col min="13056" max="13056" width="8.1640625" style="2" customWidth="1"/>
    <col min="13057" max="13076" width="3.9140625" style="2" customWidth="1"/>
    <col min="13077" max="13311" width="4.1640625" style="2"/>
    <col min="13312" max="13312" width="8.1640625" style="2" customWidth="1"/>
    <col min="13313" max="13332" width="3.9140625" style="2" customWidth="1"/>
    <col min="13333" max="13567" width="4.1640625" style="2"/>
    <col min="13568" max="13568" width="8.1640625" style="2" customWidth="1"/>
    <col min="13569" max="13588" width="3.9140625" style="2" customWidth="1"/>
    <col min="13589" max="13823" width="4.1640625" style="2"/>
    <col min="13824" max="13824" width="8.1640625" style="2" customWidth="1"/>
    <col min="13825" max="13844" width="3.9140625" style="2" customWidth="1"/>
    <col min="13845" max="14079" width="4.1640625" style="2"/>
    <col min="14080" max="14080" width="8.1640625" style="2" customWidth="1"/>
    <col min="14081" max="14100" width="3.9140625" style="2" customWidth="1"/>
    <col min="14101" max="14335" width="4.1640625" style="2"/>
    <col min="14336" max="14336" width="8.1640625" style="2" customWidth="1"/>
    <col min="14337" max="14356" width="3.9140625" style="2" customWidth="1"/>
    <col min="14357" max="14591" width="4.1640625" style="2"/>
    <col min="14592" max="14592" width="8.1640625" style="2" customWidth="1"/>
    <col min="14593" max="14612" width="3.9140625" style="2" customWidth="1"/>
    <col min="14613" max="14847" width="4.1640625" style="2"/>
    <col min="14848" max="14848" width="8.1640625" style="2" customWidth="1"/>
    <col min="14849" max="14868" width="3.9140625" style="2" customWidth="1"/>
    <col min="14869" max="15103" width="4.1640625" style="2"/>
    <col min="15104" max="15104" width="8.1640625" style="2" customWidth="1"/>
    <col min="15105" max="15124" width="3.9140625" style="2" customWidth="1"/>
    <col min="15125" max="15359" width="4.1640625" style="2"/>
    <col min="15360" max="15360" width="8.1640625" style="2" customWidth="1"/>
    <col min="15361" max="15380" width="3.9140625" style="2" customWidth="1"/>
    <col min="15381" max="15615" width="4.1640625" style="2"/>
    <col min="15616" max="15616" width="8.1640625" style="2" customWidth="1"/>
    <col min="15617" max="15636" width="3.9140625" style="2" customWidth="1"/>
    <col min="15637" max="15871" width="4.1640625" style="2"/>
    <col min="15872" max="15872" width="8.1640625" style="2" customWidth="1"/>
    <col min="15873" max="15892" width="3.9140625" style="2" customWidth="1"/>
    <col min="15893" max="16127" width="4.1640625" style="2"/>
    <col min="16128" max="16128" width="8.1640625" style="2" customWidth="1"/>
    <col min="16129" max="16148" width="3.9140625" style="2" customWidth="1"/>
    <col min="16149" max="16384" width="4.1640625" style="2"/>
  </cols>
  <sheetData>
    <row r="1" spans="1:20" ht="12.75" customHeight="1">
      <c r="A1" s="1" t="s">
        <v>236</v>
      </c>
    </row>
    <row r="2" spans="1:20" ht="12.75" customHeight="1">
      <c r="L2" s="31" t="s">
        <v>237</v>
      </c>
    </row>
    <row r="3" spans="1:20" ht="12.75" customHeight="1" thickBot="1">
      <c r="A3" s="1071"/>
      <c r="B3" s="3"/>
      <c r="C3" s="3"/>
      <c r="D3" s="3"/>
      <c r="E3" s="3"/>
      <c r="F3" s="3"/>
      <c r="G3" s="3"/>
      <c r="H3" s="3"/>
      <c r="I3" s="1013"/>
    </row>
    <row r="4" spans="1:20" ht="12.75" customHeight="1" thickBot="1">
      <c r="A4" s="1071"/>
      <c r="B4" s="3"/>
      <c r="C4" s="3"/>
      <c r="D4" s="3"/>
      <c r="E4" s="3"/>
      <c r="F4" s="3"/>
      <c r="G4" s="3"/>
      <c r="H4" s="3"/>
      <c r="I4" s="1013"/>
      <c r="N4" s="1072" t="s">
        <v>238</v>
      </c>
      <c r="O4" s="1073"/>
      <c r="P4" s="1074"/>
      <c r="Q4" s="1074"/>
      <c r="R4" s="1074"/>
      <c r="S4" s="1074"/>
      <c r="T4" s="1075"/>
    </row>
    <row r="5" spans="1:20" ht="12.75" customHeight="1" thickBot="1">
      <c r="B5" s="32"/>
      <c r="C5" s="33"/>
      <c r="D5" s="33"/>
      <c r="E5" s="33"/>
      <c r="F5" s="33"/>
      <c r="G5" s="33"/>
      <c r="H5" s="33"/>
    </row>
    <row r="6" spans="1:20" ht="12.75" customHeight="1">
      <c r="A6" s="4"/>
      <c r="B6" s="1076" t="s">
        <v>239</v>
      </c>
      <c r="C6" s="1077"/>
      <c r="D6" s="1078"/>
      <c r="E6" s="1079"/>
      <c r="F6" s="1079"/>
      <c r="G6" s="1079"/>
      <c r="H6" s="1079"/>
      <c r="I6" s="1079"/>
      <c r="J6" s="1079"/>
      <c r="K6" s="1079"/>
      <c r="L6" s="1079"/>
      <c r="M6" s="1079"/>
      <c r="N6" s="1079"/>
      <c r="O6" s="1079"/>
      <c r="P6" s="1079"/>
      <c r="Q6" s="1079"/>
      <c r="R6" s="1080"/>
      <c r="S6" s="1080"/>
      <c r="T6" s="1081"/>
    </row>
    <row r="7" spans="1:20" ht="12.75" customHeight="1">
      <c r="A7" s="5" t="s">
        <v>240</v>
      </c>
      <c r="B7" s="972" t="s">
        <v>241</v>
      </c>
      <c r="C7" s="1007"/>
      <c r="D7" s="1058"/>
      <c r="E7" s="995"/>
      <c r="F7" s="995"/>
      <c r="G7" s="995"/>
      <c r="H7" s="995"/>
      <c r="I7" s="995"/>
      <c r="J7" s="995"/>
      <c r="K7" s="995"/>
      <c r="L7" s="995"/>
      <c r="M7" s="995"/>
      <c r="N7" s="995"/>
      <c r="O7" s="995"/>
      <c r="P7" s="995"/>
      <c r="Q7" s="995"/>
      <c r="R7" s="996"/>
      <c r="S7" s="996"/>
      <c r="T7" s="1059"/>
    </row>
    <row r="8" spans="1:20" ht="12.75" customHeight="1">
      <c r="A8" s="5"/>
      <c r="B8" s="1047" t="s">
        <v>242</v>
      </c>
      <c r="C8" s="1046"/>
      <c r="D8" s="6" t="s">
        <v>243</v>
      </c>
      <c r="E8" s="7"/>
      <c r="F8" s="7"/>
      <c r="G8" s="7"/>
      <c r="H8" s="7"/>
      <c r="I8" s="7"/>
      <c r="J8" s="7"/>
      <c r="K8" s="7"/>
      <c r="L8" s="7"/>
      <c r="M8" s="7"/>
      <c r="N8" s="7"/>
      <c r="O8" s="7"/>
      <c r="P8" s="7"/>
      <c r="Q8" s="7"/>
      <c r="R8" s="7"/>
      <c r="S8" s="7"/>
      <c r="T8" s="8"/>
    </row>
    <row r="9" spans="1:20" ht="12.75" customHeight="1">
      <c r="A9" s="5" t="s">
        <v>244</v>
      </c>
      <c r="B9" s="1082"/>
      <c r="C9" s="1064"/>
      <c r="D9" s="9"/>
      <c r="E9" s="10"/>
      <c r="F9" s="11" t="s">
        <v>245</v>
      </c>
      <c r="G9" s="12"/>
      <c r="H9" s="12"/>
      <c r="I9" s="1083" t="s">
        <v>246</v>
      </c>
      <c r="J9" s="1083"/>
      <c r="K9" s="10"/>
      <c r="L9" s="10"/>
      <c r="M9" s="10"/>
      <c r="N9" s="10"/>
      <c r="O9" s="10"/>
      <c r="P9" s="10"/>
      <c r="Q9" s="10"/>
      <c r="R9" s="10"/>
      <c r="S9" s="10"/>
      <c r="T9" s="13"/>
    </row>
    <row r="10" spans="1:20" ht="12.75" customHeight="1">
      <c r="A10" s="14"/>
      <c r="B10" s="988"/>
      <c r="C10" s="989"/>
      <c r="D10" s="15"/>
      <c r="E10" s="16"/>
      <c r="F10" s="16"/>
      <c r="G10" s="16"/>
      <c r="H10" s="16"/>
      <c r="I10" s="16"/>
      <c r="J10" s="16"/>
      <c r="K10" s="16"/>
      <c r="L10" s="16"/>
      <c r="M10" s="16"/>
      <c r="N10" s="16"/>
      <c r="O10" s="16"/>
      <c r="P10" s="16"/>
      <c r="Q10" s="16"/>
      <c r="R10" s="16"/>
      <c r="S10" s="16"/>
      <c r="T10" s="17"/>
    </row>
    <row r="11" spans="1:20" ht="12.75" customHeight="1">
      <c r="A11" s="18"/>
      <c r="B11" s="972" t="s">
        <v>247</v>
      </c>
      <c r="C11" s="1007"/>
      <c r="D11" s="1007" t="s">
        <v>248</v>
      </c>
      <c r="E11" s="1007"/>
      <c r="F11" s="1055"/>
      <c r="G11" s="1055"/>
      <c r="H11" s="1055"/>
      <c r="I11" s="1055"/>
      <c r="J11" s="1056"/>
      <c r="K11" s="1057" t="s">
        <v>249</v>
      </c>
      <c r="L11" s="1057"/>
      <c r="M11" s="1058"/>
      <c r="N11" s="995"/>
      <c r="O11" s="995"/>
      <c r="P11" s="995"/>
      <c r="Q11" s="995"/>
      <c r="R11" s="996"/>
      <c r="S11" s="996"/>
      <c r="T11" s="1059"/>
    </row>
    <row r="12" spans="1:20" ht="12.75" customHeight="1">
      <c r="A12" s="1060" t="s">
        <v>250</v>
      </c>
      <c r="B12" s="1028"/>
      <c r="C12" s="1028"/>
      <c r="D12" s="1028"/>
      <c r="E12" s="1028"/>
      <c r="F12" s="1028"/>
      <c r="G12" s="1028"/>
      <c r="H12" s="1028"/>
      <c r="I12" s="1061"/>
      <c r="J12" s="971" t="s">
        <v>251</v>
      </c>
      <c r="K12" s="977"/>
      <c r="L12" s="977"/>
      <c r="M12" s="977"/>
      <c r="N12" s="977"/>
      <c r="O12" s="977"/>
      <c r="P12" s="977"/>
      <c r="Q12" s="977"/>
      <c r="R12" s="990"/>
      <c r="S12" s="990"/>
      <c r="T12" s="991"/>
    </row>
    <row r="13" spans="1:20" ht="13">
      <c r="A13" s="1062" t="s">
        <v>252</v>
      </c>
      <c r="B13" s="1063"/>
      <c r="C13" s="1007" t="s">
        <v>239</v>
      </c>
      <c r="D13" s="971"/>
      <c r="E13" s="19"/>
      <c r="F13" s="20"/>
      <c r="G13" s="20"/>
      <c r="H13" s="20"/>
      <c r="I13" s="21"/>
      <c r="J13" s="994" t="s">
        <v>253</v>
      </c>
      <c r="K13" s="1064"/>
      <c r="L13" s="1065" t="s">
        <v>254</v>
      </c>
      <c r="M13" s="1066"/>
      <c r="N13" s="1066"/>
      <c r="O13" s="1066"/>
      <c r="P13" s="1066"/>
      <c r="Q13" s="1066"/>
      <c r="R13" s="996"/>
      <c r="S13" s="996"/>
      <c r="T13" s="1059"/>
    </row>
    <row r="14" spans="1:20" ht="20.25" customHeight="1">
      <c r="A14" s="1067" t="s">
        <v>255</v>
      </c>
      <c r="B14" s="1068"/>
      <c r="C14" s="1007" t="s">
        <v>256</v>
      </c>
      <c r="D14" s="971"/>
      <c r="E14" s="987"/>
      <c r="F14" s="1069"/>
      <c r="G14" s="1069"/>
      <c r="H14" s="1069"/>
      <c r="I14" s="1070"/>
      <c r="J14" s="987"/>
      <c r="K14" s="988"/>
      <c r="L14" s="22"/>
      <c r="M14" s="23"/>
      <c r="N14" s="23"/>
      <c r="O14" s="23"/>
      <c r="P14" s="23"/>
      <c r="Q14" s="23"/>
      <c r="R14" s="23"/>
      <c r="S14" s="23"/>
      <c r="T14" s="24"/>
    </row>
    <row r="15" spans="1:20" ht="12.75" customHeight="1">
      <c r="A15" s="1051" t="s">
        <v>257</v>
      </c>
      <c r="B15" s="1047"/>
      <c r="C15" s="1047"/>
      <c r="D15" s="1047"/>
      <c r="E15" s="1046"/>
      <c r="F15" s="1007" t="s">
        <v>258</v>
      </c>
      <c r="G15" s="1007"/>
      <c r="H15" s="1007"/>
      <c r="I15" s="1027" t="s">
        <v>259</v>
      </c>
      <c r="J15" s="1028"/>
      <c r="K15" s="1029"/>
      <c r="L15" s="1007" t="s">
        <v>260</v>
      </c>
      <c r="M15" s="1007"/>
      <c r="N15" s="1007"/>
      <c r="O15" s="1007" t="s">
        <v>261</v>
      </c>
      <c r="P15" s="1007"/>
      <c r="Q15" s="971"/>
      <c r="R15" s="1053" t="s">
        <v>262</v>
      </c>
      <c r="S15" s="1053"/>
      <c r="T15" s="1054"/>
    </row>
    <row r="16" spans="1:20" ht="12.75" customHeight="1">
      <c r="A16" s="1052"/>
      <c r="B16" s="988"/>
      <c r="C16" s="988"/>
      <c r="D16" s="988"/>
      <c r="E16" s="989"/>
      <c r="F16" s="25" t="s">
        <v>263</v>
      </c>
      <c r="G16" s="971" t="s">
        <v>264</v>
      </c>
      <c r="H16" s="972"/>
      <c r="I16" s="26" t="s">
        <v>263</v>
      </c>
      <c r="J16" s="971" t="s">
        <v>264</v>
      </c>
      <c r="K16" s="972"/>
      <c r="L16" s="26" t="s">
        <v>263</v>
      </c>
      <c r="M16" s="971" t="s">
        <v>264</v>
      </c>
      <c r="N16" s="972"/>
      <c r="O16" s="26" t="s">
        <v>263</v>
      </c>
      <c r="P16" s="971" t="s">
        <v>264</v>
      </c>
      <c r="Q16" s="977"/>
      <c r="R16" s="26" t="s">
        <v>263</v>
      </c>
      <c r="S16" s="971" t="s">
        <v>264</v>
      </c>
      <c r="T16" s="1050"/>
    </row>
    <row r="17" spans="1:20" ht="12.75" customHeight="1">
      <c r="A17" s="27"/>
      <c r="B17" s="1045" t="s">
        <v>265</v>
      </c>
      <c r="C17" s="1046"/>
      <c r="D17" s="1027" t="s">
        <v>266</v>
      </c>
      <c r="E17" s="1029"/>
      <c r="F17" s="26"/>
      <c r="G17" s="971"/>
      <c r="H17" s="972"/>
      <c r="I17" s="26"/>
      <c r="J17" s="971"/>
      <c r="K17" s="972"/>
      <c r="L17" s="26"/>
      <c r="M17" s="971"/>
      <c r="N17" s="972"/>
      <c r="O17" s="26"/>
      <c r="P17" s="971"/>
      <c r="Q17" s="977"/>
      <c r="R17" s="26"/>
      <c r="S17" s="971"/>
      <c r="T17" s="1050"/>
    </row>
    <row r="18" spans="1:20" ht="12.75" customHeight="1">
      <c r="A18" s="27"/>
      <c r="B18" s="987"/>
      <c r="C18" s="989"/>
      <c r="D18" s="1027" t="s">
        <v>267</v>
      </c>
      <c r="E18" s="1029"/>
      <c r="F18" s="26"/>
      <c r="G18" s="971"/>
      <c r="H18" s="972"/>
      <c r="I18" s="26"/>
      <c r="J18" s="971"/>
      <c r="K18" s="972"/>
      <c r="L18" s="26"/>
      <c r="M18" s="971"/>
      <c r="N18" s="972"/>
      <c r="O18" s="26"/>
      <c r="P18" s="971"/>
      <c r="Q18" s="977"/>
      <c r="R18" s="26"/>
      <c r="S18" s="971"/>
      <c r="T18" s="1050"/>
    </row>
    <row r="19" spans="1:20" ht="12.75" customHeight="1">
      <c r="A19" s="27"/>
      <c r="B19" s="1027" t="s">
        <v>268</v>
      </c>
      <c r="C19" s="1028"/>
      <c r="D19" s="1028"/>
      <c r="E19" s="1029"/>
      <c r="F19" s="971"/>
      <c r="G19" s="977"/>
      <c r="H19" s="972"/>
      <c r="I19" s="971"/>
      <c r="J19" s="977"/>
      <c r="K19" s="972"/>
      <c r="L19" s="971"/>
      <c r="M19" s="977"/>
      <c r="N19" s="972"/>
      <c r="O19" s="971"/>
      <c r="P19" s="977"/>
      <c r="Q19" s="977"/>
      <c r="R19" s="971"/>
      <c r="S19" s="977"/>
      <c r="T19" s="1050"/>
    </row>
    <row r="20" spans="1:20" ht="12.75" customHeight="1">
      <c r="A20" s="27"/>
      <c r="B20" s="1027" t="s">
        <v>269</v>
      </c>
      <c r="C20" s="1028"/>
      <c r="D20" s="1028"/>
      <c r="E20" s="1029"/>
      <c r="F20" s="1004"/>
      <c r="G20" s="1005"/>
      <c r="H20" s="1048"/>
      <c r="I20" s="1004"/>
      <c r="J20" s="1005"/>
      <c r="K20" s="1048"/>
      <c r="L20" s="1004"/>
      <c r="M20" s="1005"/>
      <c r="N20" s="1048"/>
      <c r="O20" s="1004"/>
      <c r="P20" s="1005"/>
      <c r="Q20" s="1005"/>
      <c r="R20" s="1004"/>
      <c r="S20" s="1005"/>
      <c r="T20" s="1049"/>
    </row>
    <row r="21" spans="1:20" ht="12.75" customHeight="1">
      <c r="A21" s="27"/>
      <c r="B21" s="1047"/>
      <c r="C21" s="1047"/>
      <c r="D21" s="1047"/>
      <c r="E21" s="1046"/>
      <c r="F21" s="1007" t="s">
        <v>270</v>
      </c>
      <c r="G21" s="1007"/>
      <c r="H21" s="1007"/>
      <c r="I21" s="971" t="s">
        <v>271</v>
      </c>
      <c r="J21" s="977"/>
      <c r="K21" s="972"/>
      <c r="L21" s="1027" t="s">
        <v>272</v>
      </c>
      <c r="M21" s="1028"/>
      <c r="N21" s="1029"/>
      <c r="O21" s="971" t="s">
        <v>273</v>
      </c>
      <c r="P21" s="977"/>
      <c r="Q21" s="977"/>
      <c r="R21" s="34"/>
      <c r="T21" s="35"/>
    </row>
    <row r="22" spans="1:20" ht="12.75" customHeight="1">
      <c r="A22" s="27"/>
      <c r="B22" s="988"/>
      <c r="C22" s="988"/>
      <c r="D22" s="988"/>
      <c r="E22" s="989"/>
      <c r="F22" s="25" t="s">
        <v>263</v>
      </c>
      <c r="G22" s="971" t="s">
        <v>264</v>
      </c>
      <c r="H22" s="972"/>
      <c r="I22" s="26" t="s">
        <v>263</v>
      </c>
      <c r="J22" s="971" t="s">
        <v>264</v>
      </c>
      <c r="K22" s="972"/>
      <c r="L22" s="26" t="s">
        <v>263</v>
      </c>
      <c r="M22" s="971" t="s">
        <v>264</v>
      </c>
      <c r="N22" s="972"/>
      <c r="O22" s="26" t="s">
        <v>263</v>
      </c>
      <c r="P22" s="971" t="s">
        <v>264</v>
      </c>
      <c r="Q22" s="977"/>
      <c r="R22" s="34"/>
      <c r="T22" s="35"/>
    </row>
    <row r="23" spans="1:20" ht="12.75" customHeight="1">
      <c r="A23" s="27"/>
      <c r="B23" s="1045" t="s">
        <v>265</v>
      </c>
      <c r="C23" s="1046"/>
      <c r="D23" s="1027" t="s">
        <v>266</v>
      </c>
      <c r="E23" s="1029"/>
      <c r="F23" s="26"/>
      <c r="G23" s="971"/>
      <c r="H23" s="972"/>
      <c r="I23" s="26"/>
      <c r="J23" s="971"/>
      <c r="K23" s="972"/>
      <c r="L23" s="26"/>
      <c r="M23" s="971"/>
      <c r="N23" s="972"/>
      <c r="O23" s="26"/>
      <c r="P23" s="971"/>
      <c r="Q23" s="977"/>
      <c r="R23" s="34"/>
      <c r="T23" s="35"/>
    </row>
    <row r="24" spans="1:20" ht="12.75" customHeight="1">
      <c r="A24" s="27"/>
      <c r="B24" s="987"/>
      <c r="C24" s="989"/>
      <c r="D24" s="1027" t="s">
        <v>267</v>
      </c>
      <c r="E24" s="1029"/>
      <c r="F24" s="26"/>
      <c r="G24" s="971"/>
      <c r="H24" s="972"/>
      <c r="I24" s="26"/>
      <c r="J24" s="971"/>
      <c r="K24" s="972"/>
      <c r="L24" s="26"/>
      <c r="M24" s="971"/>
      <c r="N24" s="972"/>
      <c r="O24" s="26"/>
      <c r="P24" s="971"/>
      <c r="Q24" s="977"/>
      <c r="R24" s="34"/>
      <c r="T24" s="35"/>
    </row>
    <row r="25" spans="1:20" ht="12.75" customHeight="1">
      <c r="A25" s="27"/>
      <c r="B25" s="1027" t="s">
        <v>268</v>
      </c>
      <c r="C25" s="1028"/>
      <c r="D25" s="1028"/>
      <c r="E25" s="1029"/>
      <c r="F25" s="971"/>
      <c r="G25" s="977"/>
      <c r="H25" s="972"/>
      <c r="I25" s="971"/>
      <c r="J25" s="977"/>
      <c r="K25" s="972"/>
      <c r="L25" s="971"/>
      <c r="M25" s="977"/>
      <c r="N25" s="972"/>
      <c r="O25" s="1007"/>
      <c r="P25" s="1007"/>
      <c r="Q25" s="971"/>
      <c r="R25" s="34"/>
      <c r="T25" s="35"/>
    </row>
    <row r="26" spans="1:20" ht="12.75" customHeight="1">
      <c r="A26" s="27"/>
      <c r="B26" s="1027" t="s">
        <v>269</v>
      </c>
      <c r="C26" s="1028"/>
      <c r="D26" s="1028"/>
      <c r="E26" s="1029"/>
      <c r="F26" s="1030"/>
      <c r="G26" s="1031"/>
      <c r="H26" s="1032"/>
      <c r="I26" s="1030"/>
      <c r="J26" s="1031"/>
      <c r="K26" s="1032"/>
      <c r="L26" s="1030"/>
      <c r="M26" s="1031"/>
      <c r="N26" s="1032"/>
      <c r="O26" s="1033"/>
      <c r="P26" s="1033"/>
      <c r="Q26" s="1030"/>
      <c r="R26" s="34"/>
      <c r="T26" s="35"/>
    </row>
    <row r="27" spans="1:20" s="37" customFormat="1" ht="13.5" customHeight="1">
      <c r="A27" s="36"/>
      <c r="B27" s="1034" t="s">
        <v>274</v>
      </c>
      <c r="C27" s="1035"/>
      <c r="D27" s="1035"/>
      <c r="E27" s="1036"/>
      <c r="F27" s="1024" t="s">
        <v>275</v>
      </c>
      <c r="G27" s="969"/>
      <c r="H27" s="969"/>
      <c r="I27" s="969"/>
      <c r="J27" s="969"/>
      <c r="K27" s="969"/>
      <c r="L27" s="969"/>
      <c r="M27" s="969"/>
      <c r="N27" s="969"/>
      <c r="O27" s="969"/>
      <c r="P27" s="969"/>
      <c r="Q27" s="969"/>
      <c r="R27" s="969"/>
      <c r="S27" s="969"/>
      <c r="T27" s="1042"/>
    </row>
    <row r="28" spans="1:20" s="37" customFormat="1" ht="13.5" customHeight="1">
      <c r="A28" s="36"/>
      <c r="B28" s="1037"/>
      <c r="C28" s="996"/>
      <c r="D28" s="996"/>
      <c r="E28" s="1038"/>
      <c r="F28" s="38" t="s">
        <v>276</v>
      </c>
      <c r="G28" s="39"/>
      <c r="H28" s="39"/>
      <c r="I28" s="1043" t="s">
        <v>277</v>
      </c>
      <c r="J28" s="1043"/>
      <c r="K28" s="1043"/>
      <c r="L28" s="1043"/>
      <c r="M28" s="1043" t="s">
        <v>278</v>
      </c>
      <c r="N28" s="1043"/>
      <c r="O28" s="1043"/>
      <c r="P28" s="1043"/>
      <c r="Q28" s="1043" t="s">
        <v>279</v>
      </c>
      <c r="R28" s="1043"/>
      <c r="S28" s="1043"/>
      <c r="T28" s="1044"/>
    </row>
    <row r="29" spans="1:20" s="37" customFormat="1" ht="13.5" customHeight="1">
      <c r="A29" s="36"/>
      <c r="B29" s="1037"/>
      <c r="C29" s="996"/>
      <c r="D29" s="996"/>
      <c r="E29" s="1038"/>
      <c r="F29" s="38" t="s">
        <v>280</v>
      </c>
      <c r="G29" s="39"/>
      <c r="H29" s="39"/>
      <c r="I29" s="1024"/>
      <c r="J29" s="1025"/>
      <c r="K29" s="1025"/>
      <c r="L29" s="1026"/>
      <c r="M29" s="1024"/>
      <c r="N29" s="1025"/>
      <c r="O29" s="1025"/>
      <c r="P29" s="1026"/>
      <c r="Q29" s="1024"/>
      <c r="R29" s="990"/>
      <c r="S29" s="990"/>
      <c r="T29" s="991"/>
    </row>
    <row r="30" spans="1:20" s="37" customFormat="1" ht="13.5" customHeight="1">
      <c r="A30" s="36"/>
      <c r="B30" s="1037"/>
      <c r="C30" s="996"/>
      <c r="D30" s="996"/>
      <c r="E30" s="1038"/>
      <c r="F30" s="38" t="s">
        <v>281</v>
      </c>
      <c r="G30" s="39"/>
      <c r="H30" s="39"/>
      <c r="I30" s="1024"/>
      <c r="J30" s="1025"/>
      <c r="K30" s="1025"/>
      <c r="L30" s="1026"/>
      <c r="M30" s="1024"/>
      <c r="N30" s="1025"/>
      <c r="O30" s="1025"/>
      <c r="P30" s="1026"/>
      <c r="Q30" s="1024"/>
      <c r="R30" s="990"/>
      <c r="S30" s="990"/>
      <c r="T30" s="991"/>
    </row>
    <row r="31" spans="1:20" s="37" customFormat="1" ht="13.5" customHeight="1">
      <c r="A31" s="40"/>
      <c r="B31" s="1039"/>
      <c r="C31" s="1040"/>
      <c r="D31" s="1040"/>
      <c r="E31" s="1041"/>
      <c r="F31" s="38" t="s">
        <v>282</v>
      </c>
      <c r="G31" s="39"/>
      <c r="H31" s="39"/>
      <c r="I31" s="1024"/>
      <c r="J31" s="1025"/>
      <c r="K31" s="1025"/>
      <c r="L31" s="1026"/>
      <c r="M31" s="1024"/>
      <c r="N31" s="1025"/>
      <c r="O31" s="1025"/>
      <c r="P31" s="1026"/>
      <c r="Q31" s="1024"/>
      <c r="R31" s="990"/>
      <c r="S31" s="990"/>
      <c r="T31" s="991"/>
    </row>
    <row r="32" spans="1:20" ht="12.75" customHeight="1">
      <c r="A32" s="1006" t="s">
        <v>283</v>
      </c>
      <c r="B32" s="1007"/>
      <c r="C32" s="1007"/>
      <c r="D32" s="1007"/>
      <c r="E32" s="1007"/>
      <c r="F32" s="971"/>
      <c r="G32" s="977"/>
      <c r="H32" s="977"/>
      <c r="I32" s="977"/>
      <c r="J32" s="977"/>
      <c r="K32" s="977"/>
      <c r="L32" s="977"/>
      <c r="M32" s="977"/>
      <c r="N32" s="977"/>
      <c r="O32" s="977"/>
      <c r="P32" s="977"/>
      <c r="Q32" s="977"/>
      <c r="R32" s="975"/>
      <c r="S32" s="975"/>
      <c r="T32" s="978"/>
    </row>
    <row r="33" spans="1:21" ht="12.75" customHeight="1">
      <c r="A33" s="1006"/>
      <c r="B33" s="985" t="s">
        <v>284</v>
      </c>
      <c r="C33" s="985"/>
      <c r="D33" s="985"/>
      <c r="E33" s="985"/>
      <c r="F33" s="997" t="s">
        <v>285</v>
      </c>
      <c r="G33" s="998"/>
      <c r="H33" s="998"/>
      <c r="I33" s="998"/>
      <c r="J33" s="998"/>
      <c r="K33" s="998"/>
      <c r="L33" s="998"/>
      <c r="M33" s="998"/>
      <c r="N33" s="998"/>
      <c r="O33" s="998"/>
      <c r="P33" s="998"/>
      <c r="Q33" s="998"/>
      <c r="R33" s="975"/>
      <c r="S33" s="975"/>
      <c r="T33" s="978"/>
    </row>
    <row r="34" spans="1:21" ht="12.75" customHeight="1">
      <c r="A34" s="1006"/>
      <c r="B34" s="985" t="s">
        <v>286</v>
      </c>
      <c r="C34" s="985"/>
      <c r="D34" s="985"/>
      <c r="E34" s="985"/>
      <c r="F34" s="997" t="s">
        <v>287</v>
      </c>
      <c r="G34" s="998"/>
      <c r="H34" s="998"/>
      <c r="I34" s="998"/>
      <c r="J34" s="998"/>
      <c r="K34" s="998"/>
      <c r="L34" s="998"/>
      <c r="M34" s="998"/>
      <c r="N34" s="998"/>
      <c r="O34" s="998"/>
      <c r="P34" s="998"/>
      <c r="Q34" s="998"/>
      <c r="R34" s="975"/>
      <c r="S34" s="975"/>
      <c r="T34" s="978"/>
    </row>
    <row r="35" spans="1:21" ht="12.75" customHeight="1">
      <c r="A35" s="1006"/>
      <c r="B35" s="1009" t="s">
        <v>288</v>
      </c>
      <c r="C35" s="1010"/>
      <c r="D35" s="1010"/>
      <c r="E35" s="1011"/>
      <c r="F35" s="1018" t="s">
        <v>289</v>
      </c>
      <c r="G35" s="1019"/>
      <c r="H35" s="1020" t="s">
        <v>290</v>
      </c>
      <c r="I35" s="1020"/>
      <c r="J35" s="1020"/>
      <c r="K35" s="1020"/>
      <c r="L35" s="1020"/>
      <c r="M35" s="1020"/>
      <c r="N35" s="1020"/>
      <c r="O35" s="1020"/>
      <c r="P35" s="1020"/>
      <c r="Q35" s="1021"/>
      <c r="R35" s="41"/>
      <c r="S35" s="42"/>
      <c r="T35" s="43"/>
    </row>
    <row r="36" spans="1:21" ht="12.75" customHeight="1">
      <c r="A36" s="1006"/>
      <c r="B36" s="1012"/>
      <c r="C36" s="1013"/>
      <c r="D36" s="1013"/>
      <c r="E36" s="1014"/>
      <c r="F36" s="1018"/>
      <c r="G36" s="1019"/>
      <c r="H36" s="1022" t="s">
        <v>291</v>
      </c>
      <c r="I36" s="1022"/>
      <c r="J36" s="1022" t="s">
        <v>292</v>
      </c>
      <c r="K36" s="1022"/>
      <c r="L36" s="1022" t="s">
        <v>293</v>
      </c>
      <c r="M36" s="1022"/>
      <c r="N36" s="1022" t="s">
        <v>294</v>
      </c>
      <c r="O36" s="1022"/>
      <c r="P36" s="1022" t="s">
        <v>295</v>
      </c>
      <c r="Q36" s="1023"/>
      <c r="R36" s="34"/>
      <c r="T36" s="35"/>
    </row>
    <row r="37" spans="1:21" ht="12.75" customHeight="1">
      <c r="A37" s="1006"/>
      <c r="B37" s="1012"/>
      <c r="C37" s="1013"/>
      <c r="D37" s="1013"/>
      <c r="E37" s="1014"/>
      <c r="F37" s="1003"/>
      <c r="G37" s="1003"/>
      <c r="H37" s="1003"/>
      <c r="I37" s="1003"/>
      <c r="J37" s="1003"/>
      <c r="K37" s="1003"/>
      <c r="L37" s="1003"/>
      <c r="M37" s="1003"/>
      <c r="N37" s="1003"/>
      <c r="O37" s="1003"/>
      <c r="P37" s="1003"/>
      <c r="Q37" s="1000"/>
      <c r="R37" s="34"/>
      <c r="T37" s="35"/>
    </row>
    <row r="38" spans="1:21" ht="12.75" customHeight="1">
      <c r="A38" s="1006"/>
      <c r="B38" s="1012"/>
      <c r="C38" s="1013"/>
      <c r="D38" s="1013"/>
      <c r="E38" s="1014"/>
      <c r="F38" s="1003" t="s">
        <v>296</v>
      </c>
      <c r="G38" s="1003"/>
      <c r="H38" s="1003" t="s">
        <v>297</v>
      </c>
      <c r="I38" s="1000"/>
      <c r="J38" s="1008" t="s">
        <v>298</v>
      </c>
      <c r="K38" s="1008"/>
      <c r="L38" s="44"/>
      <c r="M38" s="44"/>
      <c r="N38" s="44"/>
      <c r="O38" s="44"/>
      <c r="P38" s="44"/>
      <c r="Q38" s="44"/>
      <c r="R38" s="45"/>
      <c r="S38" s="45"/>
      <c r="T38" s="46"/>
      <c r="U38" s="45"/>
    </row>
    <row r="39" spans="1:21" ht="12.75" customHeight="1">
      <c r="A39" s="1006"/>
      <c r="B39" s="1012"/>
      <c r="C39" s="1013"/>
      <c r="D39" s="1013"/>
      <c r="E39" s="1014"/>
      <c r="F39" s="1003"/>
      <c r="G39" s="1003"/>
      <c r="H39" s="1003"/>
      <c r="I39" s="1000"/>
      <c r="J39" s="1008"/>
      <c r="K39" s="1008"/>
      <c r="L39" s="45"/>
      <c r="M39" s="45"/>
      <c r="N39" s="45"/>
      <c r="O39" s="45"/>
      <c r="P39" s="45"/>
      <c r="Q39" s="45"/>
      <c r="R39" s="45"/>
      <c r="S39" s="45"/>
      <c r="T39" s="46"/>
      <c r="U39" s="45"/>
    </row>
    <row r="40" spans="1:21" ht="12.75" customHeight="1">
      <c r="A40" s="1006"/>
      <c r="B40" s="1015"/>
      <c r="C40" s="1016"/>
      <c r="D40" s="1016"/>
      <c r="E40" s="1017"/>
      <c r="F40" s="1000"/>
      <c r="G40" s="1001"/>
      <c r="H40" s="1000"/>
      <c r="I40" s="1002"/>
      <c r="J40" s="1003"/>
      <c r="K40" s="1003"/>
      <c r="L40" s="47"/>
      <c r="M40" s="47"/>
      <c r="N40" s="47"/>
      <c r="O40" s="47"/>
      <c r="P40" s="47"/>
      <c r="Q40" s="47"/>
      <c r="R40" s="47"/>
      <c r="S40" s="47"/>
      <c r="T40" s="48"/>
      <c r="U40" s="45"/>
    </row>
    <row r="41" spans="1:21" ht="12.75" customHeight="1">
      <c r="A41" s="1006"/>
      <c r="B41" s="997" t="s">
        <v>299</v>
      </c>
      <c r="C41" s="998"/>
      <c r="D41" s="998"/>
      <c r="E41" s="999"/>
      <c r="F41" s="971" t="s">
        <v>300</v>
      </c>
      <c r="G41" s="977"/>
      <c r="H41" s="977"/>
      <c r="I41" s="977"/>
      <c r="J41" s="977"/>
      <c r="K41" s="977"/>
      <c r="L41" s="977"/>
      <c r="M41" s="977"/>
      <c r="N41" s="977"/>
      <c r="O41" s="977"/>
      <c r="P41" s="977"/>
      <c r="Q41" s="977"/>
      <c r="R41" s="975"/>
      <c r="S41" s="975"/>
      <c r="T41" s="978"/>
    </row>
    <row r="42" spans="1:21" ht="12.75" customHeight="1">
      <c r="A42" s="1006"/>
      <c r="B42" s="985" t="s">
        <v>301</v>
      </c>
      <c r="C42" s="985"/>
      <c r="D42" s="985"/>
      <c r="E42" s="985"/>
      <c r="F42" s="1004"/>
      <c r="G42" s="1005"/>
      <c r="H42" s="1005"/>
      <c r="I42" s="1005"/>
      <c r="J42" s="1005"/>
      <c r="K42" s="1005"/>
      <c r="L42" s="1005"/>
      <c r="M42" s="1005"/>
      <c r="N42" s="1005"/>
      <c r="O42" s="1005"/>
      <c r="P42" s="1005"/>
      <c r="Q42" s="1005"/>
      <c r="R42" s="975"/>
      <c r="S42" s="975"/>
      <c r="T42" s="978"/>
    </row>
    <row r="43" spans="1:21" ht="12.75" customHeight="1">
      <c r="A43" s="1006"/>
      <c r="B43" s="997" t="s">
        <v>302</v>
      </c>
      <c r="C43" s="998"/>
      <c r="D43" s="998"/>
      <c r="E43" s="999"/>
      <c r="F43" s="971" t="s">
        <v>303</v>
      </c>
      <c r="G43" s="977"/>
      <c r="H43" s="977"/>
      <c r="I43" s="977"/>
      <c r="J43" s="977"/>
      <c r="K43" s="977"/>
      <c r="L43" s="977"/>
      <c r="M43" s="977"/>
      <c r="N43" s="977"/>
      <c r="O43" s="977"/>
      <c r="P43" s="977"/>
      <c r="Q43" s="977"/>
      <c r="R43" s="975"/>
      <c r="S43" s="975"/>
      <c r="T43" s="978"/>
    </row>
    <row r="44" spans="1:21" ht="12.75" customHeight="1">
      <c r="A44" s="1006"/>
      <c r="B44" s="985" t="s">
        <v>304</v>
      </c>
      <c r="C44" s="985"/>
      <c r="D44" s="985"/>
      <c r="E44" s="985"/>
      <c r="F44" s="971"/>
      <c r="G44" s="977"/>
      <c r="H44" s="977"/>
      <c r="I44" s="977"/>
      <c r="J44" s="977"/>
      <c r="K44" s="977"/>
      <c r="L44" s="977"/>
      <c r="M44" s="977"/>
      <c r="N44" s="977"/>
      <c r="O44" s="977"/>
      <c r="P44" s="977"/>
      <c r="Q44" s="977"/>
      <c r="R44" s="975"/>
      <c r="S44" s="975"/>
      <c r="T44" s="978"/>
    </row>
    <row r="45" spans="1:21" ht="12.75" customHeight="1">
      <c r="A45" s="1006"/>
      <c r="B45" s="985"/>
      <c r="C45" s="985"/>
      <c r="D45" s="985"/>
      <c r="E45" s="985"/>
      <c r="F45" s="971"/>
      <c r="G45" s="977"/>
      <c r="H45" s="977"/>
      <c r="I45" s="977"/>
      <c r="J45" s="977"/>
      <c r="K45" s="977"/>
      <c r="L45" s="977"/>
      <c r="M45" s="977"/>
      <c r="N45" s="977"/>
      <c r="O45" s="977"/>
      <c r="P45" s="977"/>
      <c r="Q45" s="977"/>
      <c r="R45" s="975"/>
      <c r="S45" s="975"/>
      <c r="T45" s="978"/>
    </row>
    <row r="46" spans="1:21" ht="12.75" customHeight="1">
      <c r="A46" s="1006"/>
      <c r="B46" s="985" t="s">
        <v>305</v>
      </c>
      <c r="C46" s="985"/>
      <c r="D46" s="985"/>
      <c r="E46" s="985"/>
      <c r="F46" s="971"/>
      <c r="G46" s="977"/>
      <c r="H46" s="977"/>
      <c r="I46" s="977"/>
      <c r="J46" s="977"/>
      <c r="K46" s="977"/>
      <c r="L46" s="977"/>
      <c r="M46" s="977"/>
      <c r="N46" s="977"/>
      <c r="O46" s="977"/>
      <c r="P46" s="977"/>
      <c r="Q46" s="977"/>
      <c r="R46" s="975"/>
      <c r="S46" s="975"/>
      <c r="T46" s="978"/>
    </row>
    <row r="47" spans="1:21" ht="12.75" customHeight="1">
      <c r="A47" s="1006"/>
      <c r="B47" s="985" t="s">
        <v>306</v>
      </c>
      <c r="C47" s="985"/>
      <c r="D47" s="985"/>
      <c r="E47" s="985"/>
      <c r="F47" s="987" t="s">
        <v>307</v>
      </c>
      <c r="G47" s="988"/>
      <c r="H47" s="988"/>
      <c r="I47" s="989"/>
      <c r="J47" s="987" t="s">
        <v>308</v>
      </c>
      <c r="K47" s="988"/>
      <c r="L47" s="988"/>
      <c r="M47" s="989"/>
      <c r="N47" s="971"/>
      <c r="O47" s="969"/>
      <c r="P47" s="969"/>
      <c r="Q47" s="969"/>
      <c r="R47" s="990"/>
      <c r="S47" s="990"/>
      <c r="T47" s="991"/>
    </row>
    <row r="48" spans="1:21" ht="12.75" customHeight="1">
      <c r="A48" s="1006"/>
      <c r="B48" s="986"/>
      <c r="C48" s="986"/>
      <c r="D48" s="986"/>
      <c r="E48" s="986"/>
      <c r="F48" s="971" t="s">
        <v>309</v>
      </c>
      <c r="G48" s="977"/>
      <c r="H48" s="977"/>
      <c r="I48" s="972"/>
      <c r="J48" s="992" t="s">
        <v>310</v>
      </c>
      <c r="K48" s="993"/>
      <c r="L48" s="49"/>
      <c r="M48" s="50"/>
      <c r="N48" s="51" t="s">
        <v>311</v>
      </c>
      <c r="O48" s="994"/>
      <c r="P48" s="995"/>
      <c r="Q48" s="995"/>
      <c r="R48" s="996"/>
      <c r="S48" s="996"/>
      <c r="T48" s="35"/>
    </row>
    <row r="49" spans="1:20" ht="12.75" customHeight="1">
      <c r="A49" s="1006"/>
      <c r="B49" s="986"/>
      <c r="C49" s="986"/>
      <c r="D49" s="986"/>
      <c r="E49" s="986"/>
      <c r="F49" s="971" t="s">
        <v>312</v>
      </c>
      <c r="G49" s="977"/>
      <c r="H49" s="977"/>
      <c r="I49" s="972"/>
      <c r="J49" s="971"/>
      <c r="K49" s="969"/>
      <c r="L49" s="969"/>
      <c r="M49" s="969"/>
      <c r="N49" s="969"/>
      <c r="O49" s="969"/>
      <c r="P49" s="969"/>
      <c r="Q49" s="969"/>
      <c r="R49" s="990"/>
      <c r="S49" s="990"/>
      <c r="T49" s="991"/>
    </row>
    <row r="50" spans="1:20" ht="12.75" customHeight="1">
      <c r="A50" s="968" t="s">
        <v>313</v>
      </c>
      <c r="B50" s="969"/>
      <c r="C50" s="969"/>
      <c r="D50" s="969"/>
      <c r="E50" s="970"/>
      <c r="F50" s="971" t="s">
        <v>314</v>
      </c>
      <c r="G50" s="972"/>
      <c r="H50" s="52"/>
      <c r="I50" s="52"/>
      <c r="J50" s="53"/>
      <c r="K50" s="54"/>
      <c r="L50" s="973" t="s">
        <v>315</v>
      </c>
      <c r="M50" s="973"/>
      <c r="N50" s="973"/>
      <c r="O50" s="55"/>
      <c r="P50" s="56"/>
      <c r="Q50" s="56"/>
      <c r="R50" s="56"/>
      <c r="S50" s="56"/>
      <c r="T50" s="57"/>
    </row>
    <row r="51" spans="1:20" ht="26.25" customHeight="1">
      <c r="A51" s="974" t="s">
        <v>316</v>
      </c>
      <c r="B51" s="975"/>
      <c r="C51" s="975"/>
      <c r="D51" s="975"/>
      <c r="E51" s="976"/>
      <c r="F51" s="971"/>
      <c r="G51" s="977"/>
      <c r="H51" s="977"/>
      <c r="I51" s="977"/>
      <c r="J51" s="977"/>
      <c r="K51" s="977"/>
      <c r="L51" s="977"/>
      <c r="M51" s="977"/>
      <c r="N51" s="977"/>
      <c r="O51" s="977"/>
      <c r="P51" s="977"/>
      <c r="Q51" s="977"/>
      <c r="R51" s="975"/>
      <c r="S51" s="975"/>
      <c r="T51" s="978"/>
    </row>
    <row r="52" spans="1:20" ht="39" customHeight="1" thickBot="1">
      <c r="A52" s="979" t="s">
        <v>317</v>
      </c>
      <c r="B52" s="980"/>
      <c r="C52" s="980"/>
      <c r="D52" s="980"/>
      <c r="E52" s="980"/>
      <c r="F52" s="981" t="s">
        <v>318</v>
      </c>
      <c r="G52" s="982"/>
      <c r="H52" s="982"/>
      <c r="I52" s="982"/>
      <c r="J52" s="982"/>
      <c r="K52" s="982"/>
      <c r="L52" s="982"/>
      <c r="M52" s="982"/>
      <c r="N52" s="982"/>
      <c r="O52" s="982"/>
      <c r="P52" s="982"/>
      <c r="Q52" s="982"/>
      <c r="R52" s="983"/>
      <c r="S52" s="983"/>
      <c r="T52" s="984"/>
    </row>
    <row r="53" spans="1:20" ht="12.75" customHeight="1">
      <c r="A53" s="29" t="s">
        <v>319</v>
      </c>
    </row>
    <row r="54" spans="1:20" ht="12.75" customHeight="1">
      <c r="A54" s="965" t="s">
        <v>320</v>
      </c>
      <c r="B54" s="966"/>
      <c r="C54" s="966"/>
      <c r="D54" s="966"/>
      <c r="E54" s="966"/>
      <c r="F54" s="966"/>
      <c r="G54" s="966"/>
      <c r="H54" s="966"/>
      <c r="I54" s="966"/>
      <c r="J54" s="966"/>
      <c r="K54" s="966"/>
      <c r="L54" s="966"/>
      <c r="M54" s="966"/>
      <c r="N54" s="966"/>
      <c r="O54" s="966"/>
      <c r="P54" s="966"/>
      <c r="Q54" s="966"/>
      <c r="R54" s="966"/>
      <c r="S54" s="966"/>
      <c r="T54" s="966"/>
    </row>
    <row r="55" spans="1:20" ht="12.75" customHeight="1">
      <c r="A55" s="965" t="s">
        <v>321</v>
      </c>
      <c r="B55" s="966"/>
      <c r="C55" s="966"/>
      <c r="D55" s="966"/>
      <c r="E55" s="966"/>
      <c r="F55" s="966"/>
      <c r="G55" s="966"/>
      <c r="H55" s="966"/>
      <c r="I55" s="966"/>
      <c r="J55" s="966"/>
      <c r="K55" s="966"/>
      <c r="L55" s="966"/>
      <c r="M55" s="966"/>
      <c r="N55" s="966"/>
      <c r="O55" s="966"/>
      <c r="P55" s="966"/>
      <c r="Q55" s="966"/>
      <c r="R55" s="966"/>
      <c r="S55" s="966"/>
      <c r="T55" s="966"/>
    </row>
    <row r="56" spans="1:20" ht="12.75" customHeight="1">
      <c r="A56" s="965" t="s">
        <v>322</v>
      </c>
      <c r="B56" s="966"/>
      <c r="C56" s="966"/>
      <c r="D56" s="966"/>
      <c r="E56" s="966"/>
      <c r="F56" s="966"/>
      <c r="G56" s="966"/>
      <c r="H56" s="966"/>
      <c r="I56" s="966"/>
      <c r="J56" s="966"/>
      <c r="K56" s="966"/>
      <c r="L56" s="966"/>
      <c r="M56" s="966"/>
      <c r="N56" s="966"/>
      <c r="O56" s="966"/>
      <c r="P56" s="966"/>
      <c r="Q56" s="966"/>
      <c r="R56" s="966"/>
      <c r="S56" s="966"/>
      <c r="T56" s="966"/>
    </row>
    <row r="57" spans="1:20" s="30" customFormat="1" ht="13.5" customHeight="1">
      <c r="A57" s="965" t="s">
        <v>323</v>
      </c>
      <c r="B57" s="965"/>
      <c r="C57" s="965"/>
      <c r="D57" s="965"/>
      <c r="E57" s="965"/>
      <c r="F57" s="965"/>
      <c r="G57" s="965"/>
      <c r="H57" s="965"/>
      <c r="I57" s="965"/>
      <c r="J57" s="965"/>
      <c r="K57" s="965"/>
      <c r="L57" s="965"/>
      <c r="M57" s="965"/>
      <c r="N57" s="965"/>
      <c r="O57" s="965"/>
      <c r="P57" s="965"/>
      <c r="Q57" s="965"/>
    </row>
    <row r="58" spans="1:20" ht="12.75" customHeight="1">
      <c r="A58" s="965" t="s">
        <v>324</v>
      </c>
      <c r="B58" s="966"/>
      <c r="C58" s="966"/>
      <c r="D58" s="966"/>
      <c r="E58" s="966"/>
      <c r="F58" s="966"/>
      <c r="G58" s="966"/>
      <c r="H58" s="966"/>
      <c r="I58" s="966"/>
      <c r="J58" s="966"/>
      <c r="K58" s="966"/>
      <c r="L58" s="966"/>
      <c r="M58" s="966"/>
      <c r="N58" s="966"/>
      <c r="O58" s="966"/>
      <c r="P58" s="966"/>
      <c r="Q58" s="966"/>
      <c r="R58" s="966"/>
      <c r="S58" s="966"/>
      <c r="T58" s="966"/>
    </row>
    <row r="59" spans="1:20" ht="12.75" customHeight="1">
      <c r="A59" s="965" t="s">
        <v>325</v>
      </c>
      <c r="B59" s="966"/>
      <c r="C59" s="966"/>
      <c r="D59" s="966"/>
      <c r="E59" s="966"/>
      <c r="F59" s="966"/>
      <c r="G59" s="966"/>
      <c r="H59" s="966"/>
      <c r="I59" s="966"/>
      <c r="J59" s="966"/>
      <c r="K59" s="966"/>
      <c r="L59" s="966"/>
      <c r="M59" s="966"/>
      <c r="N59" s="966"/>
      <c r="O59" s="966"/>
      <c r="P59" s="966"/>
      <c r="Q59" s="966"/>
      <c r="R59" s="966"/>
      <c r="S59" s="966"/>
      <c r="T59" s="966"/>
    </row>
    <row r="60" spans="1:20" ht="12.75" customHeight="1">
      <c r="A60" s="965" t="s">
        <v>326</v>
      </c>
      <c r="B60" s="966"/>
      <c r="C60" s="966"/>
      <c r="D60" s="966"/>
      <c r="E60" s="966"/>
      <c r="F60" s="966"/>
      <c r="G60" s="966"/>
      <c r="H60" s="966"/>
      <c r="I60" s="966"/>
      <c r="J60" s="966"/>
      <c r="K60" s="966"/>
      <c r="L60" s="966"/>
      <c r="M60" s="966"/>
      <c r="N60" s="966"/>
      <c r="O60" s="966"/>
      <c r="P60" s="966"/>
      <c r="Q60" s="966"/>
      <c r="R60" s="966"/>
      <c r="S60" s="966"/>
      <c r="T60" s="966"/>
    </row>
    <row r="61" spans="1:20" ht="12.75" customHeight="1">
      <c r="A61" s="58"/>
      <c r="B61" s="28"/>
      <c r="C61" s="28"/>
      <c r="D61" s="28"/>
      <c r="E61" s="28"/>
      <c r="F61" s="28"/>
      <c r="G61" s="28"/>
      <c r="H61" s="28"/>
      <c r="I61" s="28"/>
      <c r="J61" s="28"/>
      <c r="K61" s="28"/>
      <c r="L61" s="28"/>
      <c r="M61" s="28"/>
      <c r="N61" s="28"/>
      <c r="O61" s="28"/>
      <c r="P61" s="28"/>
      <c r="Q61" s="28"/>
    </row>
    <row r="62" spans="1:20" ht="12.75" customHeight="1">
      <c r="A62" s="967"/>
      <c r="B62" s="967"/>
      <c r="C62" s="967"/>
    </row>
    <row r="63" spans="1:20" ht="12.75" customHeight="1">
      <c r="A63" s="967"/>
      <c r="B63" s="967"/>
      <c r="C63" s="967"/>
    </row>
    <row r="64" spans="1:20" ht="12.75" customHeight="1">
      <c r="A64" s="967"/>
      <c r="B64" s="967"/>
      <c r="C64" s="967"/>
    </row>
    <row r="65" spans="1:3" ht="12.75" customHeight="1">
      <c r="A65" s="967"/>
      <c r="B65" s="967"/>
      <c r="C65" s="967"/>
    </row>
    <row r="66" spans="1:3" ht="12.75" customHeight="1">
      <c r="A66" s="967"/>
      <c r="B66" s="967"/>
      <c r="C66" s="967"/>
    </row>
  </sheetData>
  <mergeCells count="169">
    <mergeCell ref="A3:A4"/>
    <mergeCell ref="I3:I4"/>
    <mergeCell ref="N4:O4"/>
    <mergeCell ref="P4:T4"/>
    <mergeCell ref="B6:C6"/>
    <mergeCell ref="D6:T6"/>
    <mergeCell ref="B7:C7"/>
    <mergeCell ref="D7:T7"/>
    <mergeCell ref="B8:C10"/>
    <mergeCell ref="I9:J9"/>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B21:E22"/>
    <mergeCell ref="F21:H21"/>
    <mergeCell ref="I21:K21"/>
    <mergeCell ref="L21:N21"/>
    <mergeCell ref="O21:Q21"/>
    <mergeCell ref="G22:H22"/>
    <mergeCell ref="J22:K22"/>
    <mergeCell ref="M22:N22"/>
    <mergeCell ref="P22:Q22"/>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B43:E43"/>
    <mergeCell ref="F43:T43"/>
    <mergeCell ref="B44:E45"/>
    <mergeCell ref="F44:T45"/>
    <mergeCell ref="B46:E46"/>
    <mergeCell ref="F46:T46"/>
    <mergeCell ref="F40:G40"/>
    <mergeCell ref="H40:I40"/>
    <mergeCell ref="J40:K40"/>
    <mergeCell ref="B41:E41"/>
    <mergeCell ref="F41:T41"/>
    <mergeCell ref="B42:E42"/>
    <mergeCell ref="F42:T42"/>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A60:T60"/>
    <mergeCell ref="A62:C62"/>
    <mergeCell ref="A63:C63"/>
    <mergeCell ref="A64:C64"/>
    <mergeCell ref="A65:C65"/>
    <mergeCell ref="A66:C66"/>
    <mergeCell ref="A54:T54"/>
    <mergeCell ref="A55:T55"/>
    <mergeCell ref="A56:T56"/>
    <mergeCell ref="A57:Q57"/>
    <mergeCell ref="A58:T58"/>
    <mergeCell ref="A59:T59"/>
  </mergeCells>
  <phoneticPr fontId="3"/>
  <printOptions horizontalCentered="1" verticalCentered="1"/>
  <pageMargins left="0.6692913385826772" right="0.19685039370078741" top="0.47244094488188981" bottom="0.27559055118110237" header="0.31496062992125984" footer="0.19685039370078741"/>
  <pageSetup paperSize="9" scale="103" orientation="portrait" blackAndWhite="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O118"/>
  <sheetViews>
    <sheetView showWhiteSpace="0" view="pageBreakPreview" zoomScale="115" zoomScaleNormal="100" zoomScaleSheetLayoutView="115" workbookViewId="0"/>
  </sheetViews>
  <sheetFormatPr defaultColWidth="3.9140625" defaultRowHeight="13"/>
  <cols>
    <col min="1" max="1" width="5.58203125" style="148" customWidth="1"/>
    <col min="2" max="2" width="7.83203125" style="148" bestFit="1" customWidth="1"/>
    <col min="3" max="3" width="8.33203125" style="148" bestFit="1" customWidth="1"/>
    <col min="4" max="4" width="7.9140625" style="148" customWidth="1"/>
    <col min="5" max="5" width="7.83203125" style="148" customWidth="1"/>
    <col min="6" max="6" width="6.33203125" style="148" customWidth="1"/>
    <col min="7" max="7" width="7.08203125" style="148" customWidth="1"/>
    <col min="8" max="13" width="4.58203125" style="148" customWidth="1"/>
    <col min="14" max="44" width="3.9140625" style="148" customWidth="1"/>
    <col min="45" max="16384" width="3.9140625" style="148"/>
  </cols>
  <sheetData>
    <row r="1" spans="1:15" ht="15" customHeight="1">
      <c r="A1" s="146" t="s">
        <v>736</v>
      </c>
      <c r="B1" s="147"/>
      <c r="C1" s="147"/>
      <c r="D1" s="147"/>
      <c r="E1" s="147"/>
      <c r="F1" s="147"/>
      <c r="G1" s="147"/>
      <c r="H1" s="147"/>
      <c r="I1" s="147"/>
      <c r="J1" s="147"/>
      <c r="K1" s="147"/>
      <c r="L1" s="147"/>
      <c r="M1" s="147"/>
      <c r="N1" s="147"/>
      <c r="O1" s="147"/>
    </row>
    <row r="2" spans="1:15" ht="24.9" customHeight="1">
      <c r="A2" s="149"/>
      <c r="B2" s="1084" t="s">
        <v>805</v>
      </c>
      <c r="C2" s="1084"/>
      <c r="D2" s="1084"/>
      <c r="E2" s="150"/>
      <c r="F2" s="147"/>
      <c r="G2" s="147"/>
      <c r="H2" s="147"/>
      <c r="I2" s="147"/>
      <c r="J2" s="147"/>
      <c r="K2" s="147"/>
      <c r="L2" s="147"/>
      <c r="M2" s="147"/>
      <c r="N2" s="147"/>
      <c r="O2" s="147"/>
    </row>
    <row r="3" spans="1:15" ht="15" customHeight="1">
      <c r="A3" s="1085" t="s">
        <v>327</v>
      </c>
      <c r="B3" s="1086"/>
      <c r="C3" s="1086"/>
      <c r="D3" s="1087"/>
      <c r="E3" s="176" t="str">
        <f>IF((COUNTIF(基本情報入力シート!L50:Z55,"*児童発達支援（重心*")+COUNTIF(基本情報入力シート!L50:Z55,"児童発達支援センター"))&gt;0,"○","")</f>
        <v/>
      </c>
      <c r="F3" s="1120" t="s">
        <v>328</v>
      </c>
      <c r="G3" s="1121"/>
      <c r="H3" s="1122"/>
      <c r="I3" s="1123"/>
      <c r="J3" s="1120" t="s">
        <v>226</v>
      </c>
      <c r="K3" s="1120"/>
      <c r="L3" s="1120"/>
      <c r="M3" s="1121"/>
      <c r="N3" s="151"/>
      <c r="O3" s="147"/>
    </row>
    <row r="4" spans="1:15" ht="15" customHeight="1">
      <c r="A4" s="1088" t="s">
        <v>329</v>
      </c>
      <c r="B4" s="1089"/>
      <c r="C4" s="1089"/>
      <c r="D4" s="1089"/>
      <c r="E4" s="1092" t="str">
        <f>IF(COUNTIF(基本情報入力シート!L50:Z55,"児童発達支援センター")&gt;0,"○","")</f>
        <v/>
      </c>
      <c r="F4" s="1093"/>
      <c r="G4" s="1094"/>
      <c r="H4" s="1098"/>
      <c r="I4" s="1098"/>
      <c r="J4" s="1098"/>
      <c r="K4" s="1098"/>
      <c r="L4" s="1098"/>
      <c r="M4" s="1098"/>
      <c r="N4" s="151"/>
      <c r="O4" s="147"/>
    </row>
    <row r="5" spans="1:15" ht="15" customHeight="1">
      <c r="A5" s="1090"/>
      <c r="B5" s="1091"/>
      <c r="C5" s="1091"/>
      <c r="D5" s="1091"/>
      <c r="E5" s="1095"/>
      <c r="F5" s="1096"/>
      <c r="G5" s="1097"/>
      <c r="H5" s="1098"/>
      <c r="I5" s="1098"/>
      <c r="J5" s="1098"/>
      <c r="K5" s="1098"/>
      <c r="L5" s="1098"/>
      <c r="M5" s="1098"/>
      <c r="N5" s="151"/>
      <c r="O5" s="147"/>
    </row>
    <row r="6" spans="1:15" ht="15" customHeight="1">
      <c r="A6" s="1102" t="s">
        <v>330</v>
      </c>
      <c r="B6" s="152" t="s">
        <v>239</v>
      </c>
      <c r="C6" s="1105">
        <f>基本情報入力シート!L44</f>
        <v>0</v>
      </c>
      <c r="D6" s="1106"/>
      <c r="E6" s="1106"/>
      <c r="F6" s="1106"/>
      <c r="G6" s="1106"/>
      <c r="H6" s="1106"/>
      <c r="I6" s="1106"/>
      <c r="J6" s="1106"/>
      <c r="K6" s="1106"/>
      <c r="L6" s="1106"/>
      <c r="M6" s="1107"/>
      <c r="N6" s="147"/>
      <c r="O6" s="147"/>
    </row>
    <row r="7" spans="1:15" ht="15" customHeight="1">
      <c r="A7" s="1103"/>
      <c r="B7" s="133" t="s">
        <v>241</v>
      </c>
      <c r="C7" s="1108">
        <f>基本情報入力シート!L45</f>
        <v>0</v>
      </c>
      <c r="D7" s="1109"/>
      <c r="E7" s="1109"/>
      <c r="F7" s="1109"/>
      <c r="G7" s="1109"/>
      <c r="H7" s="1109"/>
      <c r="I7" s="1109"/>
      <c r="J7" s="1109"/>
      <c r="K7" s="1109"/>
      <c r="L7" s="1109"/>
      <c r="M7" s="1110"/>
      <c r="N7" s="147"/>
      <c r="O7" s="147"/>
    </row>
    <row r="8" spans="1:15" ht="15" customHeight="1">
      <c r="A8" s="1103"/>
      <c r="B8" s="1111" t="s">
        <v>242</v>
      </c>
      <c r="C8" s="128" t="s">
        <v>331</v>
      </c>
      <c r="D8" s="177">
        <f>基本情報入力シート!L46</f>
        <v>0</v>
      </c>
      <c r="E8" s="122" t="s">
        <v>332</v>
      </c>
      <c r="F8" s="177">
        <f>基本情報入力シート!T46</f>
        <v>0</v>
      </c>
      <c r="G8" s="129" t="s">
        <v>333</v>
      </c>
      <c r="H8" s="129"/>
      <c r="I8" s="129"/>
      <c r="J8" s="129"/>
      <c r="K8" s="129"/>
      <c r="L8" s="129"/>
      <c r="M8" s="130"/>
      <c r="N8" s="147"/>
      <c r="O8" s="147"/>
    </row>
    <row r="9" spans="1:15" ht="15" customHeight="1">
      <c r="A9" s="1103"/>
      <c r="B9" s="1112"/>
      <c r="C9" s="1124">
        <f>基本情報入力シート!L47</f>
        <v>0</v>
      </c>
      <c r="D9" s="1125"/>
      <c r="E9" s="1125"/>
      <c r="F9" s="1125"/>
      <c r="G9" s="1125"/>
      <c r="H9" s="1125"/>
      <c r="I9" s="1125"/>
      <c r="J9" s="1125"/>
      <c r="K9" s="1125"/>
      <c r="L9" s="1125"/>
      <c r="M9" s="1126"/>
      <c r="N9" s="147"/>
      <c r="O9" s="147"/>
    </row>
    <row r="10" spans="1:15" ht="15" customHeight="1">
      <c r="A10" s="1103"/>
      <c r="B10" s="1113"/>
      <c r="C10" s="1099">
        <f>基本情報入力シート!L48</f>
        <v>0</v>
      </c>
      <c r="D10" s="1100"/>
      <c r="E10" s="1100"/>
      <c r="F10" s="1100"/>
      <c r="G10" s="1100"/>
      <c r="H10" s="1100"/>
      <c r="I10" s="1100"/>
      <c r="J10" s="1100"/>
      <c r="K10" s="1100"/>
      <c r="L10" s="1100"/>
      <c r="M10" s="1101"/>
      <c r="N10" s="147"/>
      <c r="O10" s="147"/>
    </row>
    <row r="11" spans="1:15" ht="15" customHeight="1">
      <c r="A11" s="1103"/>
      <c r="B11" s="153" t="s">
        <v>248</v>
      </c>
      <c r="C11" s="1117">
        <f>基本情報入力シート!L56</f>
        <v>0</v>
      </c>
      <c r="D11" s="1118"/>
      <c r="E11" s="1118"/>
      <c r="F11" s="1118"/>
      <c r="G11" s="1118"/>
      <c r="H11" s="1118"/>
      <c r="I11" s="1118"/>
      <c r="J11" s="1118"/>
      <c r="K11" s="1118"/>
      <c r="L11" s="1118"/>
      <c r="M11" s="1119"/>
      <c r="N11" s="147"/>
      <c r="O11" s="147"/>
    </row>
    <row r="12" spans="1:15" ht="15" customHeight="1">
      <c r="A12" s="1104"/>
      <c r="B12" s="138" t="s">
        <v>334</v>
      </c>
      <c r="C12" s="1114">
        <f>基本情報入力シート!L58</f>
        <v>0</v>
      </c>
      <c r="D12" s="1115"/>
      <c r="E12" s="1115"/>
      <c r="F12" s="1115"/>
      <c r="G12" s="1115"/>
      <c r="H12" s="1115"/>
      <c r="I12" s="1115"/>
      <c r="J12" s="1115"/>
      <c r="K12" s="1115"/>
      <c r="L12" s="1115"/>
      <c r="M12" s="1116"/>
      <c r="N12" s="147"/>
      <c r="O12" s="147"/>
    </row>
    <row r="13" spans="1:15" ht="15" customHeight="1">
      <c r="A13" s="1102" t="s">
        <v>335</v>
      </c>
      <c r="B13" s="135" t="s">
        <v>239</v>
      </c>
      <c r="C13" s="1162">
        <f>基本情報入力シート!L60</f>
        <v>0</v>
      </c>
      <c r="D13" s="1163"/>
      <c r="E13" s="1164"/>
      <c r="F13" s="1165" t="s">
        <v>93</v>
      </c>
      <c r="G13" s="1127">
        <f>基本情報入力シート!L65</f>
        <v>0</v>
      </c>
      <c r="H13" s="1128"/>
      <c r="I13" s="1128"/>
      <c r="J13" s="1128"/>
      <c r="K13" s="1128"/>
      <c r="L13" s="1128"/>
      <c r="M13" s="1129"/>
      <c r="N13" s="147"/>
      <c r="O13" s="147"/>
    </row>
    <row r="14" spans="1:15" ht="15" customHeight="1">
      <c r="A14" s="1103"/>
      <c r="B14" s="137" t="s">
        <v>256</v>
      </c>
      <c r="C14" s="1168">
        <f>基本情報入力シート!L59</f>
        <v>0</v>
      </c>
      <c r="D14" s="1169"/>
      <c r="E14" s="1170"/>
      <c r="F14" s="1165"/>
      <c r="G14" s="1130"/>
      <c r="H14" s="1131"/>
      <c r="I14" s="1131"/>
      <c r="J14" s="1131"/>
      <c r="K14" s="1131"/>
      <c r="L14" s="1131"/>
      <c r="M14" s="1132"/>
      <c r="N14" s="147"/>
      <c r="O14" s="147"/>
    </row>
    <row r="15" spans="1:15" ht="15" customHeight="1">
      <c r="A15" s="1103"/>
      <c r="B15" s="1171" t="s">
        <v>336</v>
      </c>
      <c r="C15" s="128" t="s">
        <v>331</v>
      </c>
      <c r="D15" s="177">
        <f>基本情報入力シート!L61</f>
        <v>0</v>
      </c>
      <c r="E15" s="122" t="s">
        <v>332</v>
      </c>
      <c r="F15" s="177">
        <f>基本情報入力シート!T61</f>
        <v>0</v>
      </c>
      <c r="G15" s="129" t="s">
        <v>333</v>
      </c>
      <c r="H15" s="129"/>
      <c r="I15" s="129"/>
      <c r="J15" s="129"/>
      <c r="K15" s="129"/>
      <c r="L15" s="129"/>
      <c r="M15" s="130"/>
      <c r="N15" s="147"/>
      <c r="O15" s="147"/>
    </row>
    <row r="16" spans="1:15" ht="15" customHeight="1">
      <c r="A16" s="1103"/>
      <c r="B16" s="1172"/>
      <c r="C16" s="1124">
        <f>基本情報入力シート!L62</f>
        <v>0</v>
      </c>
      <c r="D16" s="1125"/>
      <c r="E16" s="1125"/>
      <c r="F16" s="1125"/>
      <c r="G16" s="1125"/>
      <c r="H16" s="1125"/>
      <c r="I16" s="1125"/>
      <c r="J16" s="1125"/>
      <c r="K16" s="1125"/>
      <c r="L16" s="1125"/>
      <c r="M16" s="1126"/>
      <c r="N16" s="147"/>
      <c r="O16" s="147"/>
    </row>
    <row r="17" spans="1:15" ht="15" customHeight="1">
      <c r="A17" s="1103"/>
      <c r="B17" s="1173"/>
      <c r="C17" s="1099">
        <f>基本情報入力シート!L63</f>
        <v>0</v>
      </c>
      <c r="D17" s="1100"/>
      <c r="E17" s="1100"/>
      <c r="F17" s="1100"/>
      <c r="G17" s="1100"/>
      <c r="H17" s="1100"/>
      <c r="I17" s="1100"/>
      <c r="J17" s="1100"/>
      <c r="K17" s="1100"/>
      <c r="L17" s="1100"/>
      <c r="M17" s="1101"/>
      <c r="N17" s="147"/>
      <c r="O17" s="147"/>
    </row>
    <row r="18" spans="1:15" ht="15" customHeight="1">
      <c r="A18" s="1166"/>
      <c r="B18" s="1149" t="s">
        <v>337</v>
      </c>
      <c r="C18" s="1150"/>
      <c r="D18" s="1136" t="s">
        <v>338</v>
      </c>
      <c r="E18" s="1137"/>
      <c r="F18" s="1155"/>
      <c r="G18" s="1155"/>
      <c r="H18" s="1156"/>
      <c r="I18" s="1156"/>
      <c r="J18" s="1156"/>
      <c r="K18" s="1155"/>
      <c r="L18" s="1155"/>
      <c r="M18" s="1157"/>
      <c r="N18" s="147"/>
      <c r="O18" s="147"/>
    </row>
    <row r="19" spans="1:15" ht="15" customHeight="1">
      <c r="A19" s="1166"/>
      <c r="B19" s="1151"/>
      <c r="C19" s="1152"/>
      <c r="D19" s="1158" t="s">
        <v>339</v>
      </c>
      <c r="E19" s="1159"/>
      <c r="F19" s="1174"/>
      <c r="G19" s="1175"/>
      <c r="H19" s="1175"/>
      <c r="I19" s="1175"/>
      <c r="J19" s="1175"/>
      <c r="K19" s="1175"/>
      <c r="L19" s="1175"/>
      <c r="M19" s="1176"/>
      <c r="N19" s="147"/>
      <c r="O19" s="147"/>
    </row>
    <row r="20" spans="1:15" ht="15" customHeight="1">
      <c r="A20" s="1167"/>
      <c r="B20" s="1153"/>
      <c r="C20" s="1154"/>
      <c r="D20" s="1160"/>
      <c r="E20" s="1161"/>
      <c r="F20" s="1177"/>
      <c r="G20" s="1178"/>
      <c r="H20" s="1178"/>
      <c r="I20" s="1178"/>
      <c r="J20" s="1178"/>
      <c r="K20" s="1178"/>
      <c r="L20" s="1178"/>
      <c r="M20" s="1179"/>
      <c r="N20" s="147"/>
      <c r="O20" s="147"/>
    </row>
    <row r="21" spans="1:15" ht="15" customHeight="1">
      <c r="A21" s="1102" t="s">
        <v>340</v>
      </c>
      <c r="B21" s="135" t="s">
        <v>239</v>
      </c>
      <c r="C21" s="1162" t="str">
        <f>IF(E4="○",IF(基本情報入力シート!D66="【児童発達支援センター】" &amp; CHAR(10)&amp;"児童発達支援管理責任者",基本情報入力シート!L68,IF(基本情報入力シート!D74="【児童発達支援センター】" &amp; CHAR(10)&amp;"児童発達支援管理責任者",基本情報入力シート!L76,IF(基本情報入力シート!D82="【児童発達支援センター】" &amp; CHAR(10)&amp;"児童発達支援管理責任者",基本情報入力シート!L84,IF(基本情報入力シート!D90="【児童発達支援センター】" &amp; CHAR(10)&amp;"児童発達支援管理責任者",基本情報入力シート!L92,IF(基本情報入力シート!D98="【児童発達支援センター】" &amp; CHAR(10)&amp;"児童発達支援管理責任者",基本情報入力シート!L100,IF(基本情報入力シート!D106="【児童発達支援センター】" &amp; CHAR(10)&amp;"児童発達支援管理責任者",基本情報入力シート!L108,"")))))),IF(基本情報入力シート!D66="【児童発達支援（重心外）】" &amp; CHAR(10)&amp;"児童発達支援管理責任者",基本情報入力シート!L68,IF(基本情報入力シート!D74="【児童発達支援（重心外）】" &amp; CHAR(10)&amp;"児童発達支援管理責任者",基本情報入力シート!L76,IF(基本情報入力シート!D82="【児童発達支援（重心外）】" &amp; CHAR(10)&amp;"児童発達支援管理責任者",基本情報入力シート!L84,IF(基本情報入力シート!D90="【児童発達支援（重心外）】" &amp; CHAR(10)&amp;"児童発達支援管理責任者",基本情報入力シート!L92,IF(基本情報入力シート!D98="【児童発達支援（重心外）】" &amp; CHAR(10)&amp;"児童発達支援管理責任者",基本情報入力シート!L100,IF(基本情報入力シート!D106="【児童発達支援（重心外）】" &amp; CHAR(10)&amp;"児童発達支援管理責任者",基本情報入力シート!L108,"")))))))</f>
        <v/>
      </c>
      <c r="D21" s="1163"/>
      <c r="E21" s="1164"/>
      <c r="F21" s="1165" t="s">
        <v>93</v>
      </c>
      <c r="G21" s="1127" t="str">
        <f>IF(E4="○",IF(基本情報入力シート!D66="【児童発達支援センター】" &amp; CHAR(10)&amp;"児童発達支援管理責任者",基本情報入力シート!L73,IF(基本情報入力シート!D74="【児童発達支援センター】" &amp; CHAR(10)&amp;"児童発達支援管理責任者",基本情報入力シート!L81,IF(基本情報入力シート!D82="【児童発達支援センター】" &amp; CHAR(10)&amp;"児童発達支援管理責任者",基本情報入力シート!L89,IF(基本情報入力シート!D90="【児童発達支援センター】" &amp; CHAR(10)&amp;"児童発達支援管理責任者",基本情報入力シート!L97,IF(基本情報入力シート!D98="【児童発達支援センター】" &amp; CHAR(10)&amp;"児童発達支援管理責任者",基本情報入力シート!L105,IF(基本情報入力シート!D106="【児童発達支援センター】" &amp; CHAR(10)&amp;"児童発達支援管理責任者",基本情報入力シート!L113,"　　　　　　年　　　　月　　　　日")))))),IF(基本情報入力シート!D66="【児童発達支援（重心外）】" &amp; CHAR(10)&amp;"児童発達支援管理責任者",基本情報入力シート!L73,IF(基本情報入力シート!D74="【児童発達支援（重心外）】" &amp; CHAR(10)&amp;"児童発達支援管理責任者",基本情報入力シート!L81,IF(基本情報入力シート!D82="【児童発達支援（重心外）】" &amp; CHAR(10)&amp;"児童発達支援管理責任者",基本情報入力シート!L89,IF(基本情報入力シート!D90="【児童発達支援（重心外）】" &amp; CHAR(10)&amp;"児童発達支援管理責任者",基本情報入力シート!L97,IF(基本情報入力シート!D98="【児童発達支援（重心外）】" &amp; CHAR(10)&amp;"児童発達支援管理責任者",基本情報入力シート!L105,IF(基本情報入力シート!D106="【児童発達支援（重心外）】" &amp; CHAR(10)&amp;"児童発達支援管理責任者",基本情報入力シート!L113,"　　　　　　年　　　　月　　　　日")))))))</f>
        <v>　　　　　　年　　　　月　　　　日</v>
      </c>
      <c r="H21" s="1128"/>
      <c r="I21" s="1128"/>
      <c r="J21" s="1128"/>
      <c r="K21" s="1128"/>
      <c r="L21" s="1128"/>
      <c r="M21" s="1129"/>
      <c r="N21" s="147"/>
      <c r="O21" s="147"/>
    </row>
    <row r="22" spans="1:15" ht="15" customHeight="1">
      <c r="A22" s="1103"/>
      <c r="B22" s="137" t="s">
        <v>256</v>
      </c>
      <c r="C22" s="1168" t="str">
        <f>IF(E4="○",IF(基本情報入力シート!D66="【児童発達支援センター】" &amp; CHAR(10)&amp;"児童発達支援管理責任者",基本情報入力シート!L67,IF(基本情報入力シート!D74="【児童発達支援センター】" &amp; CHAR(10)&amp;"児童発達支援管理責任者",基本情報入力シート!L75,IF(基本情報入力シート!D82="【児童発達支援センター】" &amp; CHAR(10)&amp;"児童発達支援管理責任者",基本情報入力シート!L83,IF(基本情報入力シート!D90="【児童発達支援センター】" &amp; CHAR(10)&amp;"児童発達支援管理責任者",基本情報入力シート!L91,IF(基本情報入力シート!D98="【児童発達支援センター】" &amp; CHAR(10)&amp;"児童発達支援管理責任者",基本情報入力シート!L99,IF(基本情報入力シート!D106="【児童発達支援センター】" &amp; CHAR(10)&amp;"児童発達支援管理責任者",基本情報入力シート!L107,"")))))),IF(基本情報入力シート!D66="【児童発達支援（重心外）】" &amp; CHAR(10)&amp;"児童発達支援管理責任者",基本情報入力シート!L67,IF(基本情報入力シート!D74="【児童発達支援（重心外）】" &amp; CHAR(10)&amp;"児童発達支援管理責任者",基本情報入力シート!L75,IF(基本情報入力シート!D82="【児童発達支援（重心外）】" &amp; CHAR(10)&amp;"児童発達支援管理責任者",基本情報入力シート!L83,IF(基本情報入力シート!D90="【児童発達支援（重心外）】" &amp; CHAR(10)&amp;"児童発達支援管理責任者",基本情報入力シート!L91,IF(基本情報入力シート!D98="【児童発達支援（重心外）】" &amp; CHAR(10)&amp;"児童発達支援管理責任者",基本情報入力シート!L99,IF(基本情報入力シート!D106="【児童発達支援（重心外）】" &amp; CHAR(10)&amp;"児童発達支援管理責任者",基本情報入力シート!L107,"")))))))</f>
        <v/>
      </c>
      <c r="D22" s="1169"/>
      <c r="E22" s="1170"/>
      <c r="F22" s="1165"/>
      <c r="G22" s="1130"/>
      <c r="H22" s="1131"/>
      <c r="I22" s="1131"/>
      <c r="J22" s="1131"/>
      <c r="K22" s="1131"/>
      <c r="L22" s="1131"/>
      <c r="M22" s="1132"/>
      <c r="N22" s="147"/>
      <c r="O22" s="147"/>
    </row>
    <row r="23" spans="1:15" ht="15" customHeight="1">
      <c r="A23" s="1103"/>
      <c r="B23" s="1171" t="s">
        <v>336</v>
      </c>
      <c r="C23" s="128" t="s">
        <v>331</v>
      </c>
      <c r="D23" s="177" t="str">
        <f>IF(E4="○",IF(基本情報入力シート!D66="【児童発達支援センター】" &amp; CHAR(10)&amp;"児童発達支援管理責任者",基本情報入力シート!L69,IF(基本情報入力シート!D74="【児童発達支援センター】" &amp; CHAR(10)&amp;"児童発達支援管理責任者",基本情報入力シート!L77,IF(基本情報入力シート!D82="【児童発達支援センター】" &amp; CHAR(10)&amp;"児童発達支援管理責任者",基本情報入力シート!L85,IF(基本情報入力シート!D90="【児童発達支援センター】" &amp; CHAR(10)&amp;"児童発達支援管理責任者",基本情報入力シート!L93,IF(基本情報入力シート!D98="【児童発達支援センター】" &amp; CHAR(10)&amp;"児童発達支援管理責任者",基本情報入力シート!L101,IF(基本情報入力シート!D106="【児童発達支援センター】" &amp; CHAR(10)&amp;"児童発達支援管理責任者",基本情報入力シート!L109,"")))))),IF(基本情報入力シート!D66="【児童発達支援（重心外）】" &amp; CHAR(10)&amp;"児童発達支援管理責任者",基本情報入力シート!L69,IF(基本情報入力シート!D74="【児童発達支援（重心外）】" &amp; CHAR(10)&amp;"児童発達支援管理責任者",基本情報入力シート!L77,IF(基本情報入力シート!D82="【児童発達支援（重心外）】" &amp; CHAR(10)&amp;"児童発達支援管理責任者",基本情報入力シート!L85,IF(基本情報入力シート!D90="【児童発達支援（重心外）】" &amp; CHAR(10)&amp;"児童発達支援管理責任者",基本情報入力シート!L93,IF(基本情報入力シート!D98="【児童発達支援（重心外）】" &amp; CHAR(10)&amp;"児童発達支援管理責任者",基本情報入力シート!L101,IF(基本情報入力シート!D106="【児童発達支援（重心外）】" &amp; CHAR(10)&amp;"児童発達支援管理責任者",基本情報入力シート!L109,"")))))))</f>
        <v/>
      </c>
      <c r="E23" s="122" t="s">
        <v>332</v>
      </c>
      <c r="F23" s="177" t="str">
        <f>IF(E4="○",IF(基本情報入力シート!D66="【児童発達支援センター】" &amp; CHAR(10)&amp;"児童発達支援管理責任者",基本情報入力シート!T69,IF(基本情報入力シート!D74="【児童発達支援センター】" &amp; CHAR(10)&amp;"児童発達支援管理責任者",基本情報入力シート!T77,IF(基本情報入力シート!D82="【児童発達支援センター】" &amp; CHAR(10)&amp;"児童発達支援管理責任者",基本情報入力シート!T85,IF(基本情報入力シート!D90="【児童発達支援センター】" &amp; CHAR(10)&amp;"児童発達支援管理責任者",基本情報入力シート!T93,IF(基本情報入力シート!D98="【児童発達支援センター】" &amp; CHAR(10)&amp;"児童発達支援管理責任者",基本情報入力シート!T101,IF(基本情報入力シート!D106="【児童発達支援センター】" &amp; CHAR(10)&amp;"児童発達支援管理責任者",基本情報入力シート!T109,"")))))),IF(基本情報入力シート!D66="【児童発達支援（重心外）】" &amp; CHAR(10)&amp;"児童発達支援管理責任者",基本情報入力シート!T69,IF(基本情報入力シート!D74="【児童発達支援（重心外）】" &amp; CHAR(10)&amp;"児童発達支援管理責任者",基本情報入力シート!T77,IF(基本情報入力シート!D82="【児童発達支援（重心外）】" &amp; CHAR(10)&amp;"児童発達支援管理責任者",基本情報入力シート!T85,IF(基本情報入力シート!D90="【児童発達支援（重心外）】" &amp; CHAR(10)&amp;"児童発達支援管理責任者",基本情報入力シート!T93,IF(基本情報入力シート!D98="【児童発達支援（重心外）】" &amp; CHAR(10)&amp;"児童発達支援管理責任者",基本情報入力シート!T101,IF(基本情報入力シート!D106="【児童発達支援（重心外）】" &amp; CHAR(10)&amp;"児童発達支援管理責任者",基本情報入力シート!T109,"")))))))</f>
        <v/>
      </c>
      <c r="G23" s="129" t="s">
        <v>333</v>
      </c>
      <c r="H23" s="129"/>
      <c r="I23" s="129"/>
      <c r="J23" s="129"/>
      <c r="K23" s="129"/>
      <c r="L23" s="129"/>
      <c r="M23" s="130"/>
      <c r="N23" s="147"/>
      <c r="O23" s="147"/>
    </row>
    <row r="24" spans="1:15" ht="15" customHeight="1">
      <c r="A24" s="1103"/>
      <c r="B24" s="1172"/>
      <c r="C24" s="1124" t="str">
        <f>IF(E4="○",IF(基本情報入力シート!D66="【児童発達支援センター】" &amp; CHAR(10)&amp;"児童発達支援管理責任者",基本情報入力シート!L70,IF(基本情報入力シート!D74="【児童発達支援センター】" &amp; CHAR(10)&amp;"児童発達支援管理責任者",基本情報入力シート!L78,IF(基本情報入力シート!D82="【児童発達支援センター】" &amp; CHAR(10)&amp;"児童発達支援管理責任者",基本情報入力シート!L86,IF(基本情報入力シート!D90="【児童発達支援センター】" &amp; CHAR(10)&amp;"児童発達支援管理責任者",基本情報入力シート!L94,IF(基本情報入力シート!D98="【児童発達支援センター】" &amp; CHAR(10)&amp;"児童発達支援管理責任者",基本情報入力シート!L102,IF(基本情報入力シート!D106="【児童発達支援センター】" &amp; CHAR(10)&amp;"児童発達支援管理責任者",基本情報入力シート!L110,"")))))),IF(基本情報入力シート!D66="【児童発達支援（重心外）】" &amp; CHAR(10)&amp;"児童発達支援管理責任者",基本情報入力シート!L70,IF(基本情報入力シート!D74="【児童発達支援（重心外）】" &amp; CHAR(10)&amp;"児童発達支援管理責任者",基本情報入力シート!L78,IF(基本情報入力シート!D82="【児童発達支援（重心外）】" &amp; CHAR(10)&amp;"児童発達支援管理責任者",基本情報入力シート!L86,IF(基本情報入力シート!D90="【児童発達支援（重心外）】" &amp; CHAR(10)&amp;"児童発達支援管理責任者",基本情報入力シート!L94,IF(基本情報入力シート!D98="【児童発達支援（重心外）】" &amp; CHAR(10)&amp;"児童発達支援管理責任者",基本情報入力シート!L102,IF(基本情報入力シート!D106="【児童発達支援（重心外）】" &amp; CHAR(10)&amp;"児童発達支援管理責任者",基本情報入力シート!L110,"")))))))</f>
        <v/>
      </c>
      <c r="D24" s="1125"/>
      <c r="E24" s="1125"/>
      <c r="F24" s="1125"/>
      <c r="G24" s="1125"/>
      <c r="H24" s="1125"/>
      <c r="I24" s="1125"/>
      <c r="J24" s="1125"/>
      <c r="K24" s="1125"/>
      <c r="L24" s="1125"/>
      <c r="M24" s="1126"/>
      <c r="N24" s="147"/>
      <c r="O24" s="147"/>
    </row>
    <row r="25" spans="1:15" ht="15" customHeight="1">
      <c r="A25" s="1103"/>
      <c r="B25" s="1173"/>
      <c r="C25" s="1099" t="str">
        <f>IF(E4="○",IF(基本情報入力シート!D66="【児童発達支援センター】" &amp; CHAR(10)&amp;"児童発達支援管理責任者",基本情報入力シート!L71,IF(基本情報入力シート!D74="【児童発達支援センター】" &amp; CHAR(10)&amp;"児童発達支援管理責任者",基本情報入力シート!L79,IF(基本情報入力シート!D82="【児童発達支援センター】" &amp; CHAR(10)&amp;"児童発達支援管理責任者",基本情報入力シート!L87,IF(基本情報入力シート!D90="【児童発達支援センター】" &amp; CHAR(10)&amp;"児童発達支援管理責任者",基本情報入力シート!L95,IF(基本情報入力シート!D98="【児童発達支援センター】" &amp; CHAR(10)&amp;"児童発達支援管理責任者",基本情報入力シート!L103,IF(基本情報入力シート!D106="【児童発達支援センター】" &amp; CHAR(10)&amp;"児童発達支援管理責任者",基本情報入力シート!L111,"")))))),IF(基本情報入力シート!D66="【児童発達支援（重心外）】" &amp; CHAR(10)&amp;"児童発達支援管理責任者",基本情報入力シート!L71,IF(基本情報入力シート!D74="【児童発達支援（重心外）】" &amp; CHAR(10)&amp;"児童発達支援管理責任者",基本情報入力シート!L79,IF(基本情報入力シート!D82="【児童発達支援（重心外）】" &amp; CHAR(10)&amp;"児童発達支援管理責任者",基本情報入力シート!L87,IF(基本情報入力シート!D90="【児童発達支援（重心外）】" &amp; CHAR(10)&amp;"児童発達支援管理責任者",基本情報入力シート!L95,IF(基本情報入力シート!D98="【児童発達支援（重心外）】" &amp; CHAR(10)&amp;"児童発達支援管理責任者",基本情報入力シート!L103,IF(基本情報入力シート!D106="【児童発達支援（重心外）】" &amp; CHAR(10)&amp;"児童発達支援管理責任者",基本情報入力シート!L111,"")))))))</f>
        <v/>
      </c>
      <c r="D25" s="1100"/>
      <c r="E25" s="1100"/>
      <c r="F25" s="1100"/>
      <c r="G25" s="1100"/>
      <c r="H25" s="1100"/>
      <c r="I25" s="1100"/>
      <c r="J25" s="1100"/>
      <c r="K25" s="1100"/>
      <c r="L25" s="1100"/>
      <c r="M25" s="1101"/>
      <c r="N25" s="147"/>
      <c r="O25" s="147"/>
    </row>
    <row r="26" spans="1:15" ht="15" customHeight="1">
      <c r="A26" s="1141" t="s">
        <v>250</v>
      </c>
      <c r="B26" s="1142"/>
      <c r="C26" s="1142"/>
      <c r="D26" s="1143"/>
      <c r="E26" s="1143"/>
      <c r="F26" s="1144"/>
      <c r="G26" s="1145"/>
      <c r="H26" s="1146" t="s">
        <v>341</v>
      </c>
      <c r="I26" s="1147"/>
      <c r="J26" s="1147"/>
      <c r="K26" s="1147"/>
      <c r="L26" s="1147"/>
      <c r="M26" s="1148"/>
      <c r="N26" s="151"/>
      <c r="O26" s="147"/>
    </row>
    <row r="27" spans="1:15" ht="15" customHeight="1">
      <c r="A27" s="1133" t="s">
        <v>342</v>
      </c>
      <c r="B27" s="1134"/>
      <c r="C27" s="1134"/>
      <c r="D27" s="1134"/>
      <c r="E27" s="1134"/>
      <c r="F27" s="1134"/>
      <c r="G27" s="1134"/>
      <c r="H27" s="1134"/>
      <c r="I27" s="1134"/>
      <c r="J27" s="1134"/>
      <c r="K27" s="1134"/>
      <c r="L27" s="1134"/>
      <c r="M27" s="1135"/>
      <c r="N27" s="151"/>
      <c r="O27" s="147"/>
    </row>
    <row r="28" spans="1:15" ht="15" customHeight="1">
      <c r="A28" s="1136" t="s">
        <v>343</v>
      </c>
      <c r="B28" s="1137"/>
      <c r="C28" s="1138"/>
      <c r="D28" s="1139"/>
      <c r="E28" s="1139"/>
      <c r="F28" s="1139"/>
      <c r="G28" s="1139"/>
      <c r="H28" s="1139"/>
      <c r="I28" s="1139"/>
      <c r="J28" s="1139"/>
      <c r="K28" s="1139"/>
      <c r="L28" s="1139"/>
      <c r="M28" s="1140"/>
      <c r="N28" s="151"/>
      <c r="O28" s="147"/>
    </row>
    <row r="29" spans="1:15" ht="24.9" customHeight="1">
      <c r="A29" s="1180" t="s">
        <v>344</v>
      </c>
      <c r="B29" s="1181"/>
      <c r="C29" s="1182"/>
      <c r="D29" s="1183"/>
      <c r="E29" s="1183"/>
      <c r="F29" s="1183"/>
      <c r="G29" s="1183"/>
      <c r="H29" s="1183"/>
      <c r="I29" s="1183"/>
      <c r="J29" s="1183"/>
      <c r="K29" s="1183"/>
      <c r="L29" s="1183"/>
      <c r="M29" s="1184"/>
    </row>
    <row r="30" spans="1:15" ht="15" customHeight="1">
      <c r="A30" s="1158" t="s">
        <v>345</v>
      </c>
      <c r="B30" s="1185"/>
      <c r="C30" s="148" t="s">
        <v>196</v>
      </c>
      <c r="D30" s="141" t="s">
        <v>346</v>
      </c>
      <c r="E30" s="141" t="s">
        <v>347</v>
      </c>
      <c r="F30" s="141" t="s">
        <v>348</v>
      </c>
      <c r="G30" s="141" t="s">
        <v>349</v>
      </c>
      <c r="H30" s="1190" t="s">
        <v>350</v>
      </c>
      <c r="I30" s="1191"/>
      <c r="J30" s="1190" t="s">
        <v>351</v>
      </c>
      <c r="K30" s="1191"/>
      <c r="L30" s="1190" t="s">
        <v>352</v>
      </c>
      <c r="M30" s="1191"/>
      <c r="N30" s="147"/>
      <c r="O30" s="147"/>
    </row>
    <row r="31" spans="1:15" ht="15" customHeight="1">
      <c r="A31" s="1186"/>
      <c r="B31" s="1187"/>
      <c r="C31" s="123"/>
      <c r="D31" s="123"/>
      <c r="E31" s="123"/>
      <c r="F31" s="123"/>
      <c r="G31" s="123"/>
      <c r="H31" s="1192"/>
      <c r="I31" s="1193"/>
      <c r="J31" s="1192"/>
      <c r="K31" s="1193"/>
      <c r="L31" s="1192"/>
      <c r="M31" s="1193"/>
      <c r="N31" s="147"/>
      <c r="O31" s="147"/>
    </row>
    <row r="32" spans="1:15" ht="15" customHeight="1">
      <c r="A32" s="1188"/>
      <c r="B32" s="1189"/>
      <c r="C32" s="1190" t="s">
        <v>353</v>
      </c>
      <c r="D32" s="1194"/>
      <c r="E32" s="1191"/>
      <c r="F32" s="1138"/>
      <c r="G32" s="1139"/>
      <c r="H32" s="1139"/>
      <c r="I32" s="1139"/>
      <c r="J32" s="1139"/>
      <c r="K32" s="1139"/>
      <c r="L32" s="1139"/>
      <c r="M32" s="1140"/>
      <c r="N32" s="147"/>
      <c r="O32" s="147"/>
    </row>
    <row r="33" spans="1:15" ht="15" customHeight="1">
      <c r="A33" s="1197" t="s">
        <v>286</v>
      </c>
      <c r="B33" s="1198"/>
      <c r="C33" s="156" t="s">
        <v>354</v>
      </c>
      <c r="D33" s="124"/>
      <c r="E33" s="143" t="s">
        <v>355</v>
      </c>
      <c r="F33" s="125"/>
      <c r="G33" s="157" t="s">
        <v>356</v>
      </c>
      <c r="H33" s="1205"/>
      <c r="I33" s="1205"/>
      <c r="J33" s="1215" t="s">
        <v>355</v>
      </c>
      <c r="K33" s="1215"/>
      <c r="L33" s="1205"/>
      <c r="M33" s="1206"/>
      <c r="N33" s="151"/>
      <c r="O33" s="147"/>
    </row>
    <row r="34" spans="1:15" ht="15" customHeight="1">
      <c r="A34" s="1211"/>
      <c r="B34" s="1212"/>
      <c r="C34" s="158" t="s">
        <v>357</v>
      </c>
      <c r="D34" s="124"/>
      <c r="E34" s="143" t="s">
        <v>355</v>
      </c>
      <c r="F34" s="125"/>
      <c r="G34" s="157" t="s">
        <v>356</v>
      </c>
      <c r="H34" s="1205"/>
      <c r="I34" s="1205"/>
      <c r="J34" s="1215" t="s">
        <v>355</v>
      </c>
      <c r="K34" s="1215"/>
      <c r="L34" s="1205"/>
      <c r="M34" s="1206"/>
      <c r="N34" s="151"/>
      <c r="O34" s="147"/>
    </row>
    <row r="35" spans="1:15" ht="15" customHeight="1">
      <c r="A35" s="1213"/>
      <c r="B35" s="1214"/>
      <c r="C35" s="159" t="s">
        <v>358</v>
      </c>
      <c r="D35" s="126"/>
      <c r="E35" s="160" t="s">
        <v>355</v>
      </c>
      <c r="F35" s="125"/>
      <c r="G35" s="157" t="s">
        <v>356</v>
      </c>
      <c r="H35" s="1205"/>
      <c r="I35" s="1205"/>
      <c r="J35" s="1215" t="s">
        <v>355</v>
      </c>
      <c r="K35" s="1215"/>
      <c r="L35" s="1205"/>
      <c r="M35" s="1206"/>
      <c r="N35" s="151"/>
      <c r="O35" s="147"/>
    </row>
    <row r="36" spans="1:15" ht="15" customHeight="1">
      <c r="A36" s="1136" t="s">
        <v>359</v>
      </c>
      <c r="B36" s="1137"/>
      <c r="C36" s="161" t="s">
        <v>360</v>
      </c>
      <c r="D36" s="127"/>
      <c r="E36" s="161" t="s">
        <v>361</v>
      </c>
      <c r="F36" s="178" t="str">
        <f>IF(D36="○","","○")</f>
        <v>○</v>
      </c>
      <c r="G36" s="1190"/>
      <c r="H36" s="1194"/>
      <c r="I36" s="1194"/>
      <c r="J36" s="1194"/>
      <c r="K36" s="1194"/>
      <c r="L36" s="1194"/>
      <c r="M36" s="1191"/>
      <c r="N36" s="151"/>
      <c r="O36" s="147"/>
    </row>
    <row r="37" spans="1:15" ht="15" customHeight="1">
      <c r="A37" s="1136" t="s">
        <v>304</v>
      </c>
      <c r="B37" s="1137"/>
      <c r="C37" s="1136" t="s">
        <v>362</v>
      </c>
      <c r="D37" s="1207"/>
      <c r="E37" s="1207"/>
      <c r="F37" s="1207"/>
      <c r="G37" s="1207"/>
      <c r="H37" s="1207"/>
      <c r="I37" s="1207"/>
      <c r="J37" s="1207"/>
      <c r="K37" s="1207"/>
      <c r="L37" s="1207"/>
      <c r="M37" s="1137"/>
      <c r="N37" s="147"/>
      <c r="O37" s="147"/>
    </row>
    <row r="38" spans="1:15" ht="15" customHeight="1">
      <c r="A38" s="1136" t="s">
        <v>305</v>
      </c>
      <c r="B38" s="1137"/>
      <c r="C38" s="1208"/>
      <c r="D38" s="1209"/>
      <c r="E38" s="1209"/>
      <c r="F38" s="1209"/>
      <c r="G38" s="1209"/>
      <c r="H38" s="1209"/>
      <c r="I38" s="1209"/>
      <c r="J38" s="1209"/>
      <c r="K38" s="1209"/>
      <c r="L38" s="1209"/>
      <c r="M38" s="1210"/>
      <c r="N38" s="151"/>
      <c r="O38" s="147"/>
    </row>
    <row r="39" spans="1:15" ht="30" customHeight="1">
      <c r="A39" s="1195" t="s">
        <v>363</v>
      </c>
      <c r="B39" s="1196"/>
      <c r="C39" s="1197" t="s">
        <v>720</v>
      </c>
      <c r="D39" s="1198"/>
      <c r="E39" s="1198"/>
      <c r="F39" s="1198"/>
      <c r="G39" s="1198"/>
      <c r="H39" s="1198"/>
      <c r="I39" s="1198"/>
      <c r="J39" s="1198"/>
      <c r="K39" s="1198"/>
      <c r="L39" s="1198"/>
      <c r="M39" s="1199"/>
      <c r="N39" s="151"/>
      <c r="O39" s="147"/>
    </row>
    <row r="40" spans="1:15" ht="15" customHeight="1">
      <c r="A40" s="1200" t="s">
        <v>364</v>
      </c>
      <c r="B40" s="1201"/>
      <c r="C40" s="162" t="s">
        <v>365</v>
      </c>
      <c r="D40" s="1202">
        <f>基本情報入力シート!L116</f>
        <v>0</v>
      </c>
      <c r="E40" s="1202"/>
      <c r="F40" s="1202"/>
      <c r="G40" s="1203" t="s">
        <v>366</v>
      </c>
      <c r="H40" s="1203"/>
      <c r="I40" s="1204">
        <f>基本情報入力シート!L117</f>
        <v>0</v>
      </c>
      <c r="J40" s="1204"/>
      <c r="K40" s="1204"/>
      <c r="L40" s="1204"/>
      <c r="M40" s="1204"/>
      <c r="N40" s="151"/>
      <c r="O40" s="147"/>
    </row>
    <row r="41" spans="1:15" ht="15" customHeight="1">
      <c r="A41" s="1221" t="s">
        <v>733</v>
      </c>
      <c r="B41" s="1222"/>
      <c r="C41" s="1222"/>
      <c r="D41" s="1222"/>
      <c r="E41" s="1222"/>
      <c r="F41" s="1222"/>
      <c r="G41" s="1222"/>
      <c r="H41" s="1222"/>
      <c r="I41" s="1222"/>
      <c r="J41" s="1222"/>
      <c r="K41" s="1222"/>
      <c r="L41" s="1222"/>
      <c r="M41" s="1223"/>
      <c r="N41" s="151"/>
      <c r="O41" s="147"/>
    </row>
    <row r="42" spans="1:15" ht="15" customHeight="1">
      <c r="A42" s="1102" t="s">
        <v>330</v>
      </c>
      <c r="B42" s="152" t="s">
        <v>239</v>
      </c>
      <c r="C42" s="1224"/>
      <c r="D42" s="1225"/>
      <c r="E42" s="1225"/>
      <c r="F42" s="1225"/>
      <c r="G42" s="1225"/>
      <c r="H42" s="1225"/>
      <c r="I42" s="1225"/>
      <c r="J42" s="1225"/>
      <c r="K42" s="1225"/>
      <c r="L42" s="1225"/>
      <c r="M42" s="1226"/>
      <c r="N42" s="151"/>
      <c r="O42" s="147"/>
    </row>
    <row r="43" spans="1:15" ht="15" customHeight="1">
      <c r="A43" s="1103"/>
      <c r="B43" s="133" t="s">
        <v>241</v>
      </c>
      <c r="C43" s="1227"/>
      <c r="D43" s="1228"/>
      <c r="E43" s="1228"/>
      <c r="F43" s="1228"/>
      <c r="G43" s="1228"/>
      <c r="H43" s="1228"/>
      <c r="I43" s="1228"/>
      <c r="J43" s="1228"/>
      <c r="K43" s="1228"/>
      <c r="L43" s="1228"/>
      <c r="M43" s="1229"/>
      <c r="N43" s="151"/>
      <c r="O43" s="147"/>
    </row>
    <row r="44" spans="1:15" ht="15" customHeight="1">
      <c r="A44" s="1103"/>
      <c r="B44" s="1111" t="s">
        <v>242</v>
      </c>
      <c r="C44" s="128" t="s">
        <v>331</v>
      </c>
      <c r="D44" s="134"/>
      <c r="E44" s="122" t="s">
        <v>332</v>
      </c>
      <c r="F44" s="134"/>
      <c r="G44" s="129" t="s">
        <v>333</v>
      </c>
      <c r="H44" s="129"/>
      <c r="I44" s="129"/>
      <c r="J44" s="129"/>
      <c r="K44" s="129"/>
      <c r="L44" s="129"/>
      <c r="M44" s="130"/>
      <c r="N44" s="151"/>
      <c r="O44" s="147"/>
    </row>
    <row r="45" spans="1:15" ht="15" customHeight="1">
      <c r="A45" s="1103"/>
      <c r="B45" s="1112"/>
      <c r="C45" s="135"/>
      <c r="D45" s="163"/>
      <c r="E45" s="136"/>
      <c r="F45" s="164"/>
      <c r="G45" s="1216"/>
      <c r="H45" s="1216"/>
      <c r="I45" s="1216"/>
      <c r="J45" s="1216"/>
      <c r="K45" s="1216"/>
      <c r="L45" s="1216"/>
      <c r="M45" s="1217"/>
      <c r="N45" s="151"/>
      <c r="O45" s="147"/>
    </row>
    <row r="46" spans="1:15" ht="15" customHeight="1">
      <c r="A46" s="1103"/>
      <c r="B46" s="1113"/>
      <c r="C46" s="1218"/>
      <c r="D46" s="1219"/>
      <c r="E46" s="1219"/>
      <c r="F46" s="1219"/>
      <c r="G46" s="1219"/>
      <c r="H46" s="1219"/>
      <c r="I46" s="1219"/>
      <c r="J46" s="1219"/>
      <c r="K46" s="1219"/>
      <c r="L46" s="1219"/>
      <c r="M46" s="1220"/>
      <c r="N46" s="151"/>
      <c r="O46" s="147"/>
    </row>
    <row r="47" spans="1:15" ht="15" customHeight="1">
      <c r="A47" s="1103"/>
      <c r="B47" s="153" t="s">
        <v>248</v>
      </c>
      <c r="C47" s="1230"/>
      <c r="D47" s="1231"/>
      <c r="E47" s="1231"/>
      <c r="F47" s="1231"/>
      <c r="G47" s="1231"/>
      <c r="H47" s="1231"/>
      <c r="I47" s="1231"/>
      <c r="J47" s="1231"/>
      <c r="K47" s="1231"/>
      <c r="L47" s="1231"/>
      <c r="M47" s="1232"/>
      <c r="N47" s="151"/>
      <c r="O47" s="147"/>
    </row>
    <row r="48" spans="1:15" ht="15" customHeight="1">
      <c r="A48" s="1104"/>
      <c r="B48" s="138" t="s">
        <v>334</v>
      </c>
      <c r="C48" s="1190"/>
      <c r="D48" s="1194"/>
      <c r="E48" s="1194"/>
      <c r="F48" s="1194"/>
      <c r="G48" s="1194"/>
      <c r="H48" s="1194"/>
      <c r="I48" s="1194"/>
      <c r="J48" s="1194"/>
      <c r="K48" s="1194"/>
      <c r="L48" s="1194"/>
      <c r="M48" s="1191"/>
      <c r="N48" s="151"/>
      <c r="O48" s="147"/>
    </row>
    <row r="49" spans="1:15" ht="15" customHeight="1">
      <c r="A49" s="1102" t="s">
        <v>335</v>
      </c>
      <c r="B49" s="135" t="s">
        <v>239</v>
      </c>
      <c r="C49" s="1236"/>
      <c r="D49" s="1237"/>
      <c r="E49" s="1238"/>
      <c r="F49" s="1165" t="s">
        <v>93</v>
      </c>
      <c r="G49" s="1239"/>
      <c r="H49" s="165"/>
      <c r="I49" s="1239"/>
      <c r="J49" s="165"/>
      <c r="K49" s="1239"/>
      <c r="L49" s="165"/>
      <c r="M49" s="166"/>
      <c r="N49" s="151"/>
      <c r="O49" s="147"/>
    </row>
    <row r="50" spans="1:15" ht="15" customHeight="1">
      <c r="A50" s="1103"/>
      <c r="B50" s="137" t="s">
        <v>256</v>
      </c>
      <c r="C50" s="1218"/>
      <c r="D50" s="1219"/>
      <c r="E50" s="1220"/>
      <c r="F50" s="1165"/>
      <c r="G50" s="1240"/>
      <c r="H50" s="167" t="s">
        <v>367</v>
      </c>
      <c r="I50" s="1240"/>
      <c r="J50" s="167" t="s">
        <v>368</v>
      </c>
      <c r="K50" s="1240"/>
      <c r="L50" s="168" t="s">
        <v>369</v>
      </c>
      <c r="M50" s="169"/>
      <c r="N50" s="151"/>
      <c r="O50" s="147"/>
    </row>
    <row r="51" spans="1:15" ht="15" customHeight="1">
      <c r="A51" s="1103"/>
      <c r="B51" s="1171" t="s">
        <v>336</v>
      </c>
      <c r="C51" s="128" t="s">
        <v>331</v>
      </c>
      <c r="D51" s="134"/>
      <c r="E51" s="122" t="s">
        <v>332</v>
      </c>
      <c r="F51" s="134"/>
      <c r="G51" s="129" t="s">
        <v>333</v>
      </c>
      <c r="H51" s="129"/>
      <c r="I51" s="129"/>
      <c r="J51" s="129"/>
      <c r="K51" s="129"/>
      <c r="L51" s="129"/>
      <c r="M51" s="130"/>
      <c r="N51" s="151"/>
      <c r="O51" s="147"/>
    </row>
    <row r="52" spans="1:15" ht="15" customHeight="1">
      <c r="A52" s="1103"/>
      <c r="B52" s="1172"/>
      <c r="C52" s="135"/>
      <c r="D52" s="163"/>
      <c r="E52" s="136"/>
      <c r="F52" s="164"/>
      <c r="G52" s="1216"/>
      <c r="H52" s="1216"/>
      <c r="I52" s="1216"/>
      <c r="J52" s="1216"/>
      <c r="K52" s="1216"/>
      <c r="L52" s="1216"/>
      <c r="M52" s="1217"/>
      <c r="N52" s="151"/>
      <c r="O52" s="147"/>
    </row>
    <row r="53" spans="1:15" ht="15" customHeight="1">
      <c r="A53" s="1103"/>
      <c r="B53" s="1173"/>
      <c r="C53" s="1218"/>
      <c r="D53" s="1219"/>
      <c r="E53" s="1219"/>
      <c r="F53" s="1219"/>
      <c r="G53" s="1219"/>
      <c r="H53" s="1219"/>
      <c r="I53" s="1219"/>
      <c r="J53" s="1219"/>
      <c r="K53" s="1219"/>
      <c r="L53" s="1219"/>
      <c r="M53" s="1220"/>
      <c r="N53" s="151"/>
      <c r="O53" s="147"/>
    </row>
    <row r="54" spans="1:15" ht="15" customHeight="1">
      <c r="A54" s="1166"/>
      <c r="B54" s="1149" t="s">
        <v>337</v>
      </c>
      <c r="C54" s="1150"/>
      <c r="D54" s="1136" t="s">
        <v>338</v>
      </c>
      <c r="E54" s="1137"/>
      <c r="F54" s="1194"/>
      <c r="G54" s="1194"/>
      <c r="H54" s="1113"/>
      <c r="I54" s="1113"/>
      <c r="J54" s="1113"/>
      <c r="K54" s="1194"/>
      <c r="L54" s="1194"/>
      <c r="M54" s="1191"/>
      <c r="N54" s="151"/>
      <c r="O54" s="147"/>
    </row>
    <row r="55" spans="1:15" ht="15" customHeight="1">
      <c r="A55" s="1166"/>
      <c r="B55" s="1151"/>
      <c r="C55" s="1152"/>
      <c r="D55" s="1158" t="s">
        <v>339</v>
      </c>
      <c r="E55" s="1159"/>
      <c r="F55" s="131"/>
      <c r="G55" s="131"/>
      <c r="H55" s="131"/>
      <c r="I55" s="131"/>
      <c r="J55" s="131"/>
      <c r="K55" s="131"/>
      <c r="L55" s="131"/>
      <c r="M55" s="132"/>
      <c r="N55" s="151"/>
      <c r="O55" s="147"/>
    </row>
    <row r="56" spans="1:15" ht="15" customHeight="1">
      <c r="A56" s="1167"/>
      <c r="B56" s="1153"/>
      <c r="C56" s="1154"/>
      <c r="D56" s="1160"/>
      <c r="E56" s="1161"/>
      <c r="F56" s="139"/>
      <c r="G56" s="139"/>
      <c r="H56" s="139"/>
      <c r="I56" s="139"/>
      <c r="J56" s="139"/>
      <c r="K56" s="139"/>
      <c r="L56" s="139"/>
      <c r="M56" s="140"/>
      <c r="N56" s="151"/>
      <c r="O56" s="147"/>
    </row>
    <row r="57" spans="1:15" ht="15" customHeight="1">
      <c r="A57" s="1102" t="s">
        <v>340</v>
      </c>
      <c r="B57" s="170" t="s">
        <v>239</v>
      </c>
      <c r="C57" s="1236"/>
      <c r="D57" s="1237"/>
      <c r="E57" s="1238"/>
      <c r="F57" s="1165" t="s">
        <v>93</v>
      </c>
      <c r="G57" s="1239"/>
      <c r="H57" s="165"/>
      <c r="I57" s="1239"/>
      <c r="J57" s="165"/>
      <c r="K57" s="1239"/>
      <c r="L57" s="165"/>
      <c r="M57" s="166"/>
      <c r="N57" s="151"/>
      <c r="O57" s="147"/>
    </row>
    <row r="58" spans="1:15" ht="15" customHeight="1">
      <c r="A58" s="1103"/>
      <c r="B58" s="137" t="s">
        <v>256</v>
      </c>
      <c r="C58" s="1218"/>
      <c r="D58" s="1219"/>
      <c r="E58" s="1220"/>
      <c r="F58" s="1165"/>
      <c r="G58" s="1240"/>
      <c r="H58" s="167" t="s">
        <v>367</v>
      </c>
      <c r="I58" s="1240"/>
      <c r="J58" s="167" t="s">
        <v>368</v>
      </c>
      <c r="K58" s="1240"/>
      <c r="L58" s="168" t="s">
        <v>369</v>
      </c>
      <c r="M58" s="169"/>
      <c r="N58" s="151"/>
      <c r="O58" s="147"/>
    </row>
    <row r="59" spans="1:15" ht="15" customHeight="1">
      <c r="A59" s="1103"/>
      <c r="B59" s="1171" t="s">
        <v>336</v>
      </c>
      <c r="C59" s="128" t="s">
        <v>331</v>
      </c>
      <c r="D59" s="129"/>
      <c r="E59" s="122" t="s">
        <v>332</v>
      </c>
      <c r="F59" s="129"/>
      <c r="G59" s="129" t="s">
        <v>333</v>
      </c>
      <c r="H59" s="129"/>
      <c r="I59" s="129"/>
      <c r="J59" s="129"/>
      <c r="K59" s="129"/>
      <c r="L59" s="129"/>
      <c r="M59" s="130"/>
      <c r="N59" s="151"/>
      <c r="O59" s="147"/>
    </row>
    <row r="60" spans="1:15" ht="15" customHeight="1">
      <c r="A60" s="1103"/>
      <c r="B60" s="1172"/>
      <c r="C60" s="135"/>
      <c r="D60" s="163"/>
      <c r="E60" s="136"/>
      <c r="F60" s="164"/>
      <c r="G60" s="1216"/>
      <c r="H60" s="1216"/>
      <c r="I60" s="1216"/>
      <c r="J60" s="1216"/>
      <c r="K60" s="1216"/>
      <c r="L60" s="1216"/>
      <c r="M60" s="1217"/>
      <c r="N60" s="151"/>
      <c r="O60" s="147"/>
    </row>
    <row r="61" spans="1:15" ht="15" customHeight="1">
      <c r="A61" s="1103"/>
      <c r="B61" s="1173"/>
      <c r="C61" s="1218"/>
      <c r="D61" s="1219"/>
      <c r="E61" s="1219"/>
      <c r="F61" s="1219"/>
      <c r="G61" s="1219"/>
      <c r="H61" s="1219"/>
      <c r="I61" s="1219"/>
      <c r="J61" s="1219"/>
      <c r="K61" s="1219"/>
      <c r="L61" s="1219"/>
      <c r="M61" s="1220"/>
      <c r="N61" s="151"/>
      <c r="O61" s="147"/>
    </row>
    <row r="62" spans="1:15" ht="15" customHeight="1">
      <c r="A62" s="1141" t="s">
        <v>250</v>
      </c>
      <c r="B62" s="1142"/>
      <c r="C62" s="1142"/>
      <c r="D62" s="1143"/>
      <c r="E62" s="1143"/>
      <c r="F62" s="1144"/>
      <c r="G62" s="1145"/>
      <c r="H62" s="1233" t="str">
        <f>H26</f>
        <v>第　　条 第　　項 第　　号</v>
      </c>
      <c r="I62" s="1234"/>
      <c r="J62" s="1234"/>
      <c r="K62" s="1234"/>
      <c r="L62" s="1234"/>
      <c r="M62" s="1235"/>
      <c r="N62" s="151"/>
      <c r="O62" s="147"/>
    </row>
    <row r="63" spans="1:15" ht="15" customHeight="1">
      <c r="A63" s="1136" t="s">
        <v>343</v>
      </c>
      <c r="B63" s="1137"/>
      <c r="C63" s="1136"/>
      <c r="D63" s="1207"/>
      <c r="E63" s="1207"/>
      <c r="F63" s="1207"/>
      <c r="G63" s="1207"/>
      <c r="H63" s="1207"/>
      <c r="I63" s="1207"/>
      <c r="J63" s="1207"/>
      <c r="K63" s="1207"/>
      <c r="L63" s="1207"/>
      <c r="M63" s="1137"/>
      <c r="N63" s="151"/>
      <c r="O63" s="147"/>
    </row>
    <row r="64" spans="1:15" ht="24.75" customHeight="1">
      <c r="A64" s="1180" t="s">
        <v>344</v>
      </c>
      <c r="B64" s="1181"/>
      <c r="C64" s="1241"/>
      <c r="D64" s="1242"/>
      <c r="E64" s="1242"/>
      <c r="F64" s="1242"/>
      <c r="G64" s="1242"/>
      <c r="H64" s="1242"/>
      <c r="I64" s="1242"/>
      <c r="J64" s="1242"/>
      <c r="K64" s="1242"/>
      <c r="L64" s="1242"/>
      <c r="M64" s="1243"/>
      <c r="N64" s="151"/>
      <c r="O64" s="147"/>
    </row>
    <row r="65" spans="1:15" ht="15" customHeight="1">
      <c r="A65" s="1158" t="s">
        <v>345</v>
      </c>
      <c r="B65" s="1185"/>
      <c r="C65" s="148" t="s">
        <v>196</v>
      </c>
      <c r="D65" s="141" t="s">
        <v>346</v>
      </c>
      <c r="E65" s="141" t="s">
        <v>347</v>
      </c>
      <c r="F65" s="141" t="s">
        <v>348</v>
      </c>
      <c r="G65" s="141" t="s">
        <v>349</v>
      </c>
      <c r="H65" s="1190" t="s">
        <v>350</v>
      </c>
      <c r="I65" s="1191"/>
      <c r="J65" s="1190" t="s">
        <v>351</v>
      </c>
      <c r="K65" s="1191"/>
      <c r="L65" s="1190" t="s">
        <v>352</v>
      </c>
      <c r="M65" s="1191"/>
      <c r="N65" s="151"/>
      <c r="O65" s="147"/>
    </row>
    <row r="66" spans="1:15" ht="15" customHeight="1">
      <c r="A66" s="1186"/>
      <c r="B66" s="1187"/>
      <c r="C66" s="141"/>
      <c r="D66" s="141"/>
      <c r="E66" s="141"/>
      <c r="F66" s="141"/>
      <c r="G66" s="141"/>
      <c r="H66" s="1244"/>
      <c r="I66" s="1245"/>
      <c r="J66" s="1244"/>
      <c r="K66" s="1245"/>
      <c r="L66" s="1244"/>
      <c r="M66" s="1245"/>
      <c r="N66" s="151"/>
      <c r="O66" s="147"/>
    </row>
    <row r="67" spans="1:15" ht="15" customHeight="1">
      <c r="A67" s="1188"/>
      <c r="B67" s="1189"/>
      <c r="C67" s="1190" t="s">
        <v>353</v>
      </c>
      <c r="D67" s="1194"/>
      <c r="E67" s="1191"/>
      <c r="F67" s="1190"/>
      <c r="G67" s="1194"/>
      <c r="H67" s="1194"/>
      <c r="I67" s="1194"/>
      <c r="J67" s="1194"/>
      <c r="K67" s="1194"/>
      <c r="L67" s="1194"/>
      <c r="M67" s="1191"/>
      <c r="N67" s="151"/>
      <c r="O67" s="147"/>
    </row>
    <row r="68" spans="1:15" ht="15" customHeight="1">
      <c r="A68" s="1197" t="s">
        <v>286</v>
      </c>
      <c r="B68" s="1198"/>
      <c r="C68" s="118" t="s">
        <v>354</v>
      </c>
      <c r="D68" s="142"/>
      <c r="E68" s="143" t="s">
        <v>355</v>
      </c>
      <c r="F68" s="143"/>
      <c r="G68" s="171" t="s">
        <v>356</v>
      </c>
      <c r="H68" s="1248"/>
      <c r="I68" s="1248"/>
      <c r="J68" s="1248" t="s">
        <v>355</v>
      </c>
      <c r="K68" s="1248"/>
      <c r="L68" s="1248"/>
      <c r="M68" s="1249"/>
      <c r="N68" s="151"/>
      <c r="O68" s="147"/>
    </row>
    <row r="69" spans="1:15" ht="15" customHeight="1">
      <c r="A69" s="1211"/>
      <c r="B69" s="1212"/>
      <c r="C69" s="172" t="s">
        <v>357</v>
      </c>
      <c r="D69" s="142"/>
      <c r="E69" s="143" t="s">
        <v>355</v>
      </c>
      <c r="F69" s="143"/>
      <c r="G69" s="171" t="s">
        <v>356</v>
      </c>
      <c r="H69" s="1248"/>
      <c r="I69" s="1248"/>
      <c r="J69" s="1248" t="s">
        <v>355</v>
      </c>
      <c r="K69" s="1248"/>
      <c r="L69" s="1248"/>
      <c r="M69" s="1249"/>
      <c r="N69" s="151"/>
      <c r="O69" s="147"/>
    </row>
    <row r="70" spans="1:15" ht="15" customHeight="1">
      <c r="A70" s="1213"/>
      <c r="B70" s="1214"/>
      <c r="C70" s="173" t="s">
        <v>358</v>
      </c>
      <c r="D70" s="144"/>
      <c r="E70" s="160" t="s">
        <v>355</v>
      </c>
      <c r="F70" s="143"/>
      <c r="G70" s="171" t="s">
        <v>356</v>
      </c>
      <c r="H70" s="1248"/>
      <c r="I70" s="1248"/>
      <c r="J70" s="1248" t="s">
        <v>355</v>
      </c>
      <c r="K70" s="1248"/>
      <c r="L70" s="1248"/>
      <c r="M70" s="1249"/>
      <c r="N70" s="151"/>
      <c r="O70" s="147"/>
    </row>
    <row r="71" spans="1:15" ht="15" customHeight="1">
      <c r="A71" s="1136" t="s">
        <v>359</v>
      </c>
      <c r="B71" s="1137"/>
      <c r="C71" s="161" t="s">
        <v>360</v>
      </c>
      <c r="D71" s="145" t="s">
        <v>370</v>
      </c>
      <c r="E71" s="138" t="s">
        <v>361</v>
      </c>
      <c r="F71" s="178" t="str">
        <f>IF(D71="○","","○")</f>
        <v/>
      </c>
      <c r="G71" s="1190"/>
      <c r="H71" s="1194"/>
      <c r="I71" s="1194"/>
      <c r="J71" s="1194"/>
      <c r="K71" s="1194"/>
      <c r="L71" s="1194"/>
      <c r="M71" s="1191"/>
      <c r="N71" s="151"/>
      <c r="O71" s="147"/>
    </row>
    <row r="72" spans="1:15" ht="15" customHeight="1">
      <c r="A72" s="1136" t="s">
        <v>304</v>
      </c>
      <c r="B72" s="1137"/>
      <c r="C72" s="1136"/>
      <c r="D72" s="1207"/>
      <c r="E72" s="1207"/>
      <c r="F72" s="1207"/>
      <c r="G72" s="1207"/>
      <c r="H72" s="1207"/>
      <c r="I72" s="1207"/>
      <c r="J72" s="1207"/>
      <c r="K72" s="1207"/>
      <c r="L72" s="1207"/>
      <c r="M72" s="1137"/>
      <c r="N72" s="151"/>
      <c r="O72" s="147"/>
    </row>
    <row r="73" spans="1:15" ht="15" customHeight="1">
      <c r="A73" s="1136" t="s">
        <v>305</v>
      </c>
      <c r="B73" s="1137"/>
      <c r="C73" s="1136"/>
      <c r="D73" s="1207"/>
      <c r="E73" s="1207"/>
      <c r="F73" s="1207"/>
      <c r="G73" s="1207"/>
      <c r="H73" s="1207"/>
      <c r="I73" s="1207"/>
      <c r="J73" s="1207"/>
      <c r="K73" s="1207"/>
      <c r="L73" s="1207"/>
      <c r="M73" s="1137"/>
      <c r="N73" s="151"/>
      <c r="O73" s="147"/>
    </row>
    <row r="74" spans="1:15" ht="32.25" customHeight="1">
      <c r="A74" s="1195" t="s">
        <v>363</v>
      </c>
      <c r="B74" s="1196"/>
      <c r="C74" s="1197"/>
      <c r="D74" s="1198"/>
      <c r="E74" s="1198"/>
      <c r="F74" s="1198"/>
      <c r="G74" s="1198"/>
      <c r="H74" s="1198"/>
      <c r="I74" s="1198"/>
      <c r="J74" s="1198"/>
      <c r="K74" s="1198"/>
      <c r="L74" s="1198"/>
      <c r="M74" s="1199"/>
      <c r="N74" s="151"/>
      <c r="O74" s="147"/>
    </row>
    <row r="75" spans="1:15" ht="15" customHeight="1">
      <c r="A75" s="1200" t="s">
        <v>364</v>
      </c>
      <c r="B75" s="1201"/>
      <c r="C75" s="162" t="s">
        <v>365</v>
      </c>
      <c r="D75" s="1246"/>
      <c r="E75" s="1246"/>
      <c r="F75" s="1246"/>
      <c r="G75" s="1203" t="s">
        <v>366</v>
      </c>
      <c r="H75" s="1203"/>
      <c r="I75" s="1247"/>
      <c r="J75" s="1247"/>
      <c r="K75" s="1247"/>
      <c r="L75" s="1247"/>
      <c r="M75" s="1247"/>
      <c r="N75" s="151"/>
      <c r="O75" s="147"/>
    </row>
    <row r="76" spans="1:15" ht="15" customHeight="1">
      <c r="A76" s="147" t="s">
        <v>371</v>
      </c>
      <c r="B76" s="147"/>
      <c r="C76" s="147"/>
      <c r="D76" s="147"/>
      <c r="E76" s="147"/>
      <c r="F76" s="147"/>
      <c r="G76" s="147"/>
      <c r="H76" s="147"/>
      <c r="I76" s="147"/>
      <c r="J76" s="147"/>
      <c r="K76" s="147"/>
      <c r="L76" s="147"/>
      <c r="M76" s="147"/>
      <c r="N76" s="147"/>
      <c r="O76" s="147"/>
    </row>
    <row r="77" spans="1:15" ht="18" customHeight="1">
      <c r="A77" s="1250" t="s">
        <v>372</v>
      </c>
      <c r="B77" s="1250"/>
      <c r="C77" s="1250"/>
      <c r="D77" s="1250"/>
      <c r="E77" s="1250"/>
      <c r="F77" s="1250"/>
      <c r="G77" s="1250"/>
      <c r="H77" s="1250"/>
      <c r="I77" s="1250"/>
      <c r="J77" s="1250"/>
      <c r="K77" s="1250"/>
      <c r="L77" s="1250"/>
      <c r="M77" s="1250"/>
      <c r="N77" s="151"/>
      <c r="O77" s="147"/>
    </row>
    <row r="78" spans="1:15" ht="18" customHeight="1">
      <c r="A78" s="1251" t="s">
        <v>373</v>
      </c>
      <c r="B78" s="1251"/>
      <c r="C78" s="1251"/>
      <c r="D78" s="1251"/>
      <c r="E78" s="1251"/>
      <c r="F78" s="1251"/>
      <c r="G78" s="1251"/>
      <c r="H78" s="1251"/>
      <c r="I78" s="1251"/>
      <c r="J78" s="1251"/>
      <c r="K78" s="1251"/>
      <c r="L78" s="1251"/>
      <c r="M78" s="1251"/>
      <c r="N78" s="151"/>
      <c r="O78" s="147"/>
    </row>
    <row r="79" spans="1:15" ht="21.65" customHeight="1">
      <c r="A79" s="1252" t="s">
        <v>374</v>
      </c>
      <c r="B79" s="1253"/>
      <c r="C79" s="1253"/>
      <c r="D79" s="1253"/>
      <c r="E79" s="1253"/>
      <c r="F79" s="1253"/>
      <c r="G79" s="1253"/>
      <c r="H79" s="1253"/>
      <c r="I79" s="1253"/>
      <c r="J79" s="1253"/>
      <c r="K79" s="1253"/>
      <c r="L79" s="1253"/>
      <c r="M79" s="1253"/>
      <c r="N79" s="147"/>
      <c r="O79" s="147"/>
    </row>
    <row r="80" spans="1:15" ht="15" customHeight="1">
      <c r="A80" s="151" t="s">
        <v>375</v>
      </c>
      <c r="B80" s="147"/>
      <c r="C80" s="147"/>
      <c r="D80" s="147"/>
      <c r="E80" s="147"/>
      <c r="F80" s="147"/>
      <c r="G80" s="147"/>
      <c r="H80" s="147"/>
      <c r="I80" s="147"/>
      <c r="J80" s="147"/>
      <c r="K80" s="147"/>
      <c r="L80" s="147"/>
      <c r="M80" s="147"/>
      <c r="N80" s="147"/>
      <c r="O80" s="147"/>
    </row>
    <row r="81" spans="1:13" ht="15" customHeight="1">
      <c r="A81" s="174" t="s">
        <v>734</v>
      </c>
    </row>
    <row r="82" spans="1:13" ht="15" customHeight="1">
      <c r="A82" s="1102" t="s">
        <v>340</v>
      </c>
      <c r="B82" s="152" t="s">
        <v>239</v>
      </c>
      <c r="C82" s="1236"/>
      <c r="D82" s="1237"/>
      <c r="E82" s="1238"/>
      <c r="F82" s="1165" t="s">
        <v>93</v>
      </c>
      <c r="G82" s="1239"/>
      <c r="H82" s="165"/>
      <c r="I82" s="1239"/>
      <c r="J82" s="165"/>
      <c r="K82" s="1239"/>
      <c r="L82" s="165"/>
      <c r="M82" s="166"/>
    </row>
    <row r="83" spans="1:13" ht="15" customHeight="1">
      <c r="A83" s="1103"/>
      <c r="B83" s="175" t="s">
        <v>256</v>
      </c>
      <c r="C83" s="1218"/>
      <c r="D83" s="1219"/>
      <c r="E83" s="1220"/>
      <c r="F83" s="1165"/>
      <c r="G83" s="1240"/>
      <c r="H83" s="167" t="s">
        <v>367</v>
      </c>
      <c r="I83" s="1240"/>
      <c r="J83" s="167" t="s">
        <v>368</v>
      </c>
      <c r="K83" s="1240"/>
      <c r="L83" s="168" t="s">
        <v>369</v>
      </c>
      <c r="M83" s="169"/>
    </row>
    <row r="84" spans="1:13" ht="15" customHeight="1">
      <c r="A84" s="1103"/>
      <c r="B84" s="1171" t="s">
        <v>336</v>
      </c>
      <c r="C84" s="128" t="s">
        <v>331</v>
      </c>
      <c r="D84" s="129"/>
      <c r="E84" s="122" t="s">
        <v>332</v>
      </c>
      <c r="F84" s="129"/>
      <c r="G84" s="129" t="s">
        <v>333</v>
      </c>
      <c r="H84" s="129"/>
      <c r="I84" s="129"/>
      <c r="J84" s="129"/>
      <c r="K84" s="129"/>
      <c r="L84" s="129"/>
      <c r="M84" s="130"/>
    </row>
    <row r="85" spans="1:13" ht="15" customHeight="1">
      <c r="A85" s="1103"/>
      <c r="B85" s="1172"/>
      <c r="C85" s="135"/>
      <c r="D85" s="163" t="s">
        <v>376</v>
      </c>
      <c r="E85" s="136"/>
      <c r="F85" s="164" t="s">
        <v>377</v>
      </c>
      <c r="G85" s="1216"/>
      <c r="H85" s="1216"/>
      <c r="I85" s="1216"/>
      <c r="J85" s="1216"/>
      <c r="K85" s="1216"/>
      <c r="L85" s="1216"/>
      <c r="M85" s="1217"/>
    </row>
    <row r="86" spans="1:13" ht="15" customHeight="1">
      <c r="A86" s="1103"/>
      <c r="B86" s="1173"/>
      <c r="C86" s="1218"/>
      <c r="D86" s="1219"/>
      <c r="E86" s="1219"/>
      <c r="F86" s="1219"/>
      <c r="G86" s="1219"/>
      <c r="H86" s="1219"/>
      <c r="I86" s="1219"/>
      <c r="J86" s="1219"/>
      <c r="K86" s="1219"/>
      <c r="L86" s="1219"/>
      <c r="M86" s="1220"/>
    </row>
    <row r="87" spans="1:13" ht="15" customHeight="1">
      <c r="A87" s="1103"/>
      <c r="B87" s="135" t="s">
        <v>239</v>
      </c>
      <c r="C87" s="1236"/>
      <c r="D87" s="1237"/>
      <c r="E87" s="1238"/>
      <c r="F87" s="1165" t="s">
        <v>93</v>
      </c>
      <c r="G87" s="1239"/>
      <c r="H87" s="165"/>
      <c r="I87" s="1239"/>
      <c r="J87" s="165"/>
      <c r="K87" s="1239"/>
      <c r="L87" s="165"/>
      <c r="M87" s="166"/>
    </row>
    <row r="88" spans="1:13" ht="15" customHeight="1">
      <c r="A88" s="1103"/>
      <c r="B88" s="137" t="s">
        <v>256</v>
      </c>
      <c r="C88" s="1218"/>
      <c r="D88" s="1219"/>
      <c r="E88" s="1220"/>
      <c r="F88" s="1165"/>
      <c r="G88" s="1240"/>
      <c r="H88" s="167" t="s">
        <v>367</v>
      </c>
      <c r="I88" s="1240"/>
      <c r="J88" s="167" t="s">
        <v>368</v>
      </c>
      <c r="K88" s="1240"/>
      <c r="L88" s="168" t="s">
        <v>369</v>
      </c>
      <c r="M88" s="169"/>
    </row>
    <row r="89" spans="1:13" ht="15" customHeight="1">
      <c r="A89" s="1103"/>
      <c r="B89" s="1171" t="s">
        <v>336</v>
      </c>
      <c r="C89" s="128" t="s">
        <v>331</v>
      </c>
      <c r="D89" s="129"/>
      <c r="E89" s="122" t="s">
        <v>332</v>
      </c>
      <c r="F89" s="129"/>
      <c r="G89" s="129" t="s">
        <v>333</v>
      </c>
      <c r="H89" s="129"/>
      <c r="I89" s="129"/>
      <c r="J89" s="129"/>
      <c r="K89" s="129"/>
      <c r="L89" s="129"/>
      <c r="M89" s="130"/>
    </row>
    <row r="90" spans="1:13" ht="15" customHeight="1">
      <c r="A90" s="1103"/>
      <c r="B90" s="1172"/>
      <c r="C90" s="135"/>
      <c r="D90" s="163" t="s">
        <v>376</v>
      </c>
      <c r="E90" s="136"/>
      <c r="F90" s="164" t="s">
        <v>377</v>
      </c>
      <c r="G90" s="1216"/>
      <c r="H90" s="1216"/>
      <c r="I90" s="1216"/>
      <c r="J90" s="1216"/>
      <c r="K90" s="1216"/>
      <c r="L90" s="1216"/>
      <c r="M90" s="1217"/>
    </row>
    <row r="91" spans="1:13" ht="15" customHeight="1">
      <c r="A91" s="1103"/>
      <c r="B91" s="1173"/>
      <c r="C91" s="1218"/>
      <c r="D91" s="1219"/>
      <c r="E91" s="1219"/>
      <c r="F91" s="1219"/>
      <c r="G91" s="1219"/>
      <c r="H91" s="1219"/>
      <c r="I91" s="1219"/>
      <c r="J91" s="1219"/>
      <c r="K91" s="1219"/>
      <c r="L91" s="1219"/>
      <c r="M91" s="1220"/>
    </row>
    <row r="92" spans="1:13" ht="15" customHeight="1">
      <c r="A92" s="1103"/>
      <c r="B92" s="135" t="s">
        <v>239</v>
      </c>
      <c r="C92" s="1236"/>
      <c r="D92" s="1237"/>
      <c r="E92" s="1238"/>
      <c r="F92" s="1165" t="s">
        <v>93</v>
      </c>
      <c r="G92" s="1239"/>
      <c r="H92" s="165"/>
      <c r="I92" s="1239"/>
      <c r="J92" s="165"/>
      <c r="K92" s="1239"/>
      <c r="L92" s="165"/>
      <c r="M92" s="166"/>
    </row>
    <row r="93" spans="1:13" ht="15" customHeight="1">
      <c r="A93" s="1103"/>
      <c r="B93" s="137" t="s">
        <v>256</v>
      </c>
      <c r="C93" s="1218"/>
      <c r="D93" s="1219"/>
      <c r="E93" s="1220"/>
      <c r="F93" s="1165"/>
      <c r="G93" s="1240"/>
      <c r="H93" s="167" t="s">
        <v>367</v>
      </c>
      <c r="I93" s="1240"/>
      <c r="J93" s="167" t="s">
        <v>368</v>
      </c>
      <c r="K93" s="1240"/>
      <c r="L93" s="168" t="s">
        <v>369</v>
      </c>
      <c r="M93" s="169"/>
    </row>
    <row r="94" spans="1:13" ht="15" customHeight="1">
      <c r="A94" s="1103"/>
      <c r="B94" s="1171" t="s">
        <v>336</v>
      </c>
      <c r="C94" s="128" t="s">
        <v>331</v>
      </c>
      <c r="D94" s="129"/>
      <c r="E94" s="122" t="s">
        <v>332</v>
      </c>
      <c r="F94" s="129"/>
      <c r="G94" s="129" t="s">
        <v>333</v>
      </c>
      <c r="H94" s="129"/>
      <c r="I94" s="129"/>
      <c r="J94" s="129"/>
      <c r="K94" s="129"/>
      <c r="L94" s="129"/>
      <c r="M94" s="130"/>
    </row>
    <row r="95" spans="1:13" ht="15" customHeight="1">
      <c r="A95" s="1103"/>
      <c r="B95" s="1172"/>
      <c r="C95" s="135"/>
      <c r="D95" s="163" t="s">
        <v>376</v>
      </c>
      <c r="E95" s="136"/>
      <c r="F95" s="164" t="s">
        <v>377</v>
      </c>
      <c r="G95" s="1216"/>
      <c r="H95" s="1216"/>
      <c r="I95" s="1216"/>
      <c r="J95" s="1216"/>
      <c r="K95" s="1216"/>
      <c r="L95" s="1216"/>
      <c r="M95" s="1217"/>
    </row>
    <row r="96" spans="1:13" ht="15" customHeight="1">
      <c r="A96" s="1103"/>
      <c r="B96" s="1173"/>
      <c r="C96" s="1218"/>
      <c r="D96" s="1219"/>
      <c r="E96" s="1219"/>
      <c r="F96" s="1219"/>
      <c r="G96" s="1219"/>
      <c r="H96" s="1219"/>
      <c r="I96" s="1219"/>
      <c r="J96" s="1219"/>
      <c r="K96" s="1219"/>
      <c r="L96" s="1219"/>
      <c r="M96" s="1220"/>
    </row>
    <row r="97" spans="1:13" ht="15" customHeight="1">
      <c r="A97" s="1103"/>
      <c r="B97" s="135" t="s">
        <v>239</v>
      </c>
      <c r="C97" s="1236"/>
      <c r="D97" s="1237"/>
      <c r="E97" s="1238"/>
      <c r="F97" s="1165" t="s">
        <v>93</v>
      </c>
      <c r="G97" s="1239"/>
      <c r="H97" s="165"/>
      <c r="I97" s="1239"/>
      <c r="J97" s="165"/>
      <c r="K97" s="1239"/>
      <c r="L97" s="165"/>
      <c r="M97" s="166"/>
    </row>
    <row r="98" spans="1:13" ht="15" customHeight="1">
      <c r="A98" s="1103"/>
      <c r="B98" s="137" t="s">
        <v>256</v>
      </c>
      <c r="C98" s="1218"/>
      <c r="D98" s="1219"/>
      <c r="E98" s="1220"/>
      <c r="F98" s="1165"/>
      <c r="G98" s="1240"/>
      <c r="H98" s="167" t="s">
        <v>367</v>
      </c>
      <c r="I98" s="1240"/>
      <c r="J98" s="167" t="s">
        <v>368</v>
      </c>
      <c r="K98" s="1240"/>
      <c r="L98" s="168" t="s">
        <v>369</v>
      </c>
      <c r="M98" s="169"/>
    </row>
    <row r="99" spans="1:13" ht="15" customHeight="1">
      <c r="A99" s="1103"/>
      <c r="B99" s="1171" t="s">
        <v>336</v>
      </c>
      <c r="C99" s="128" t="s">
        <v>331</v>
      </c>
      <c r="D99" s="129"/>
      <c r="E99" s="122" t="s">
        <v>332</v>
      </c>
      <c r="F99" s="129"/>
      <c r="G99" s="129" t="s">
        <v>333</v>
      </c>
      <c r="H99" s="129"/>
      <c r="I99" s="129"/>
      <c r="J99" s="129"/>
      <c r="K99" s="129"/>
      <c r="L99" s="129"/>
      <c r="M99" s="130"/>
    </row>
    <row r="100" spans="1:13" ht="15" customHeight="1">
      <c r="A100" s="1103"/>
      <c r="B100" s="1172"/>
      <c r="C100" s="135"/>
      <c r="D100" s="163" t="s">
        <v>376</v>
      </c>
      <c r="E100" s="136"/>
      <c r="F100" s="164" t="s">
        <v>378</v>
      </c>
      <c r="G100" s="1216"/>
      <c r="H100" s="1216"/>
      <c r="I100" s="1216"/>
      <c r="J100" s="1216"/>
      <c r="K100" s="1216"/>
      <c r="L100" s="1216"/>
      <c r="M100" s="1217"/>
    </row>
    <row r="101" spans="1:13" ht="15" customHeight="1">
      <c r="A101" s="1103"/>
      <c r="B101" s="1173"/>
      <c r="C101" s="1218"/>
      <c r="D101" s="1219"/>
      <c r="E101" s="1219"/>
      <c r="F101" s="1219"/>
      <c r="G101" s="1219"/>
      <c r="H101" s="1219"/>
      <c r="I101" s="1219"/>
      <c r="J101" s="1219"/>
      <c r="K101" s="1219"/>
      <c r="L101" s="1219"/>
      <c r="M101" s="1220"/>
    </row>
    <row r="102" spans="1:13" ht="15" customHeight="1">
      <c r="A102" s="1103"/>
      <c r="B102" s="135" t="s">
        <v>239</v>
      </c>
      <c r="C102" s="1236"/>
      <c r="D102" s="1237"/>
      <c r="E102" s="1238"/>
      <c r="F102" s="1165" t="s">
        <v>93</v>
      </c>
      <c r="G102" s="1239"/>
      <c r="H102" s="165"/>
      <c r="I102" s="1239"/>
      <c r="J102" s="165"/>
      <c r="K102" s="1239"/>
      <c r="L102" s="165"/>
      <c r="M102" s="166"/>
    </row>
    <row r="103" spans="1:13" ht="15" customHeight="1">
      <c r="A103" s="1103"/>
      <c r="B103" s="137" t="s">
        <v>256</v>
      </c>
      <c r="C103" s="1218"/>
      <c r="D103" s="1219"/>
      <c r="E103" s="1220"/>
      <c r="F103" s="1165"/>
      <c r="G103" s="1240"/>
      <c r="H103" s="167" t="s">
        <v>367</v>
      </c>
      <c r="I103" s="1240"/>
      <c r="J103" s="167" t="s">
        <v>368</v>
      </c>
      <c r="K103" s="1240"/>
      <c r="L103" s="168" t="s">
        <v>369</v>
      </c>
      <c r="M103" s="169"/>
    </row>
    <row r="104" spans="1:13" ht="15" customHeight="1">
      <c r="A104" s="1103"/>
      <c r="B104" s="1171" t="s">
        <v>336</v>
      </c>
      <c r="C104" s="128" t="s">
        <v>331</v>
      </c>
      <c r="D104" s="129"/>
      <c r="E104" s="122" t="s">
        <v>332</v>
      </c>
      <c r="F104" s="129"/>
      <c r="G104" s="129" t="s">
        <v>333</v>
      </c>
      <c r="H104" s="129"/>
      <c r="I104" s="129"/>
      <c r="J104" s="129"/>
      <c r="K104" s="129"/>
      <c r="L104" s="129"/>
      <c r="M104" s="130"/>
    </row>
    <row r="105" spans="1:13" ht="15" customHeight="1">
      <c r="A105" s="1103"/>
      <c r="B105" s="1172"/>
      <c r="C105" s="135"/>
      <c r="D105" s="163" t="s">
        <v>376</v>
      </c>
      <c r="E105" s="136"/>
      <c r="F105" s="164" t="s">
        <v>378</v>
      </c>
      <c r="G105" s="1216"/>
      <c r="H105" s="1216"/>
      <c r="I105" s="1216"/>
      <c r="J105" s="1216"/>
      <c r="K105" s="1216"/>
      <c r="L105" s="1216"/>
      <c r="M105" s="1217"/>
    </row>
    <row r="106" spans="1:13" ht="15" customHeight="1">
      <c r="A106" s="1103"/>
      <c r="B106" s="1173"/>
      <c r="C106" s="1218"/>
      <c r="D106" s="1219"/>
      <c r="E106" s="1219"/>
      <c r="F106" s="1219"/>
      <c r="G106" s="1219"/>
      <c r="H106" s="1219"/>
      <c r="I106" s="1219"/>
      <c r="J106" s="1219"/>
      <c r="K106" s="1219"/>
      <c r="L106" s="1219"/>
      <c r="M106" s="1220"/>
    </row>
    <row r="107" spans="1:13" ht="15" customHeight="1">
      <c r="A107" s="1103"/>
      <c r="B107" s="135" t="s">
        <v>239</v>
      </c>
      <c r="C107" s="1236"/>
      <c r="D107" s="1237"/>
      <c r="E107" s="1238"/>
      <c r="F107" s="1165" t="s">
        <v>93</v>
      </c>
      <c r="G107" s="1239"/>
      <c r="H107" s="165"/>
      <c r="I107" s="1239"/>
      <c r="J107" s="165"/>
      <c r="K107" s="1239"/>
      <c r="L107" s="165"/>
      <c r="M107" s="166"/>
    </row>
    <row r="108" spans="1:13" ht="15" customHeight="1">
      <c r="A108" s="1103"/>
      <c r="B108" s="137" t="s">
        <v>256</v>
      </c>
      <c r="C108" s="1218"/>
      <c r="D108" s="1219"/>
      <c r="E108" s="1220"/>
      <c r="F108" s="1165"/>
      <c r="G108" s="1240"/>
      <c r="H108" s="167" t="s">
        <v>367</v>
      </c>
      <c r="I108" s="1240"/>
      <c r="J108" s="167" t="s">
        <v>368</v>
      </c>
      <c r="K108" s="1240"/>
      <c r="L108" s="168" t="s">
        <v>369</v>
      </c>
      <c r="M108" s="169"/>
    </row>
    <row r="109" spans="1:13" ht="15" customHeight="1">
      <c r="A109" s="1103"/>
      <c r="B109" s="1171" t="s">
        <v>336</v>
      </c>
      <c r="C109" s="128" t="s">
        <v>331</v>
      </c>
      <c r="D109" s="129"/>
      <c r="E109" s="122" t="s">
        <v>332</v>
      </c>
      <c r="F109" s="129"/>
      <c r="G109" s="129" t="s">
        <v>333</v>
      </c>
      <c r="H109" s="129"/>
      <c r="I109" s="129"/>
      <c r="J109" s="129"/>
      <c r="K109" s="129"/>
      <c r="L109" s="129"/>
      <c r="M109" s="130"/>
    </row>
    <row r="110" spans="1:13" ht="15" customHeight="1">
      <c r="A110" s="1103"/>
      <c r="B110" s="1172"/>
      <c r="C110" s="135"/>
      <c r="D110" s="163" t="s">
        <v>376</v>
      </c>
      <c r="E110" s="136"/>
      <c r="F110" s="164" t="s">
        <v>379</v>
      </c>
      <c r="G110" s="1216"/>
      <c r="H110" s="1216"/>
      <c r="I110" s="1216"/>
      <c r="J110" s="1216"/>
      <c r="K110" s="1216"/>
      <c r="L110" s="1216"/>
      <c r="M110" s="1217"/>
    </row>
    <row r="111" spans="1:13" ht="15" customHeight="1">
      <c r="A111" s="1104"/>
      <c r="B111" s="1173"/>
      <c r="C111" s="1218"/>
      <c r="D111" s="1219"/>
      <c r="E111" s="1219"/>
      <c r="F111" s="1219"/>
      <c r="G111" s="1219"/>
      <c r="H111" s="1219"/>
      <c r="I111" s="1219"/>
      <c r="J111" s="1219"/>
      <c r="K111" s="1219"/>
      <c r="L111" s="1219"/>
      <c r="M111" s="1220"/>
    </row>
    <row r="112" spans="1:13" ht="5.15" customHeight="1"/>
    <row r="113" spans="1:13" ht="15" customHeight="1">
      <c r="A113" s="174" t="s">
        <v>735</v>
      </c>
    </row>
    <row r="114" spans="1:13" ht="15" customHeight="1">
      <c r="A114" s="1254" t="s">
        <v>364</v>
      </c>
      <c r="B114" s="1255"/>
      <c r="C114" s="162" t="s">
        <v>365</v>
      </c>
      <c r="D114" s="1246"/>
      <c r="E114" s="1246"/>
      <c r="F114" s="1246"/>
      <c r="G114" s="1203" t="s">
        <v>366</v>
      </c>
      <c r="H114" s="1203"/>
      <c r="I114" s="1247"/>
      <c r="J114" s="1247"/>
      <c r="K114" s="1247"/>
      <c r="L114" s="1247"/>
      <c r="M114" s="1247"/>
    </row>
    <row r="115" spans="1:13" ht="15" customHeight="1">
      <c r="A115" s="1256"/>
      <c r="B115" s="1257"/>
      <c r="C115" s="162" t="s">
        <v>365</v>
      </c>
      <c r="D115" s="1246"/>
      <c r="E115" s="1246"/>
      <c r="F115" s="1246"/>
      <c r="G115" s="1203" t="s">
        <v>366</v>
      </c>
      <c r="H115" s="1203"/>
      <c r="I115" s="1247"/>
      <c r="J115" s="1247"/>
      <c r="K115" s="1247"/>
      <c r="L115" s="1247"/>
      <c r="M115" s="1247"/>
    </row>
    <row r="116" spans="1:13" ht="15" customHeight="1">
      <c r="A116" s="1256"/>
      <c r="B116" s="1257"/>
      <c r="C116" s="162" t="s">
        <v>365</v>
      </c>
      <c r="D116" s="1246"/>
      <c r="E116" s="1246"/>
      <c r="F116" s="1246"/>
      <c r="G116" s="1203" t="s">
        <v>366</v>
      </c>
      <c r="H116" s="1203"/>
      <c r="I116" s="1247"/>
      <c r="J116" s="1247"/>
      <c r="K116" s="1247"/>
      <c r="L116" s="1247"/>
      <c r="M116" s="1247"/>
    </row>
    <row r="117" spans="1:13" ht="15" customHeight="1">
      <c r="A117" s="1256"/>
      <c r="B117" s="1257"/>
      <c r="C117" s="162" t="s">
        <v>365</v>
      </c>
      <c r="D117" s="1246"/>
      <c r="E117" s="1246"/>
      <c r="F117" s="1246"/>
      <c r="G117" s="1203" t="s">
        <v>366</v>
      </c>
      <c r="H117" s="1203"/>
      <c r="I117" s="1247"/>
      <c r="J117" s="1247"/>
      <c r="K117" s="1247"/>
      <c r="L117" s="1247"/>
      <c r="M117" s="1247"/>
    </row>
    <row r="118" spans="1:13" ht="15" customHeight="1">
      <c r="A118" s="1258"/>
      <c r="B118" s="1259"/>
      <c r="C118" s="162" t="s">
        <v>365</v>
      </c>
      <c r="D118" s="1246"/>
      <c r="E118" s="1246"/>
      <c r="F118" s="1246"/>
      <c r="G118" s="1203" t="s">
        <v>366</v>
      </c>
      <c r="H118" s="1203"/>
      <c r="I118" s="1247"/>
      <c r="J118" s="1247"/>
      <c r="K118" s="1247"/>
      <c r="L118" s="1247"/>
      <c r="M118" s="1247"/>
    </row>
  </sheetData>
  <sheetProtection sheet="1" objects="1" scenarios="1"/>
  <mergeCells count="220">
    <mergeCell ref="B109:B111"/>
    <mergeCell ref="G110:M110"/>
    <mergeCell ref="C111:M111"/>
    <mergeCell ref="A114:B118"/>
    <mergeCell ref="D114:F114"/>
    <mergeCell ref="G114:H114"/>
    <mergeCell ref="I114:M114"/>
    <mergeCell ref="D115:F115"/>
    <mergeCell ref="G115:H115"/>
    <mergeCell ref="I115:M115"/>
    <mergeCell ref="D118:F118"/>
    <mergeCell ref="G118:H118"/>
    <mergeCell ref="I118:M118"/>
    <mergeCell ref="D116:F116"/>
    <mergeCell ref="G116:H116"/>
    <mergeCell ref="I116:M116"/>
    <mergeCell ref="D117:F117"/>
    <mergeCell ref="G117:H117"/>
    <mergeCell ref="I117:M117"/>
    <mergeCell ref="B104:B106"/>
    <mergeCell ref="G105:M105"/>
    <mergeCell ref="C106:M106"/>
    <mergeCell ref="C107:E107"/>
    <mergeCell ref="F107:F108"/>
    <mergeCell ref="G107:G108"/>
    <mergeCell ref="I107:I108"/>
    <mergeCell ref="K107:K108"/>
    <mergeCell ref="C108:E108"/>
    <mergeCell ref="B99:B101"/>
    <mergeCell ref="G100:M100"/>
    <mergeCell ref="C101:M101"/>
    <mergeCell ref="C102:E102"/>
    <mergeCell ref="F102:F103"/>
    <mergeCell ref="G102:G103"/>
    <mergeCell ref="I102:I103"/>
    <mergeCell ref="K102:K103"/>
    <mergeCell ref="C103:E103"/>
    <mergeCell ref="G92:G93"/>
    <mergeCell ref="I92:I93"/>
    <mergeCell ref="K92:K93"/>
    <mergeCell ref="C93:E93"/>
    <mergeCell ref="B94:B96"/>
    <mergeCell ref="G95:M95"/>
    <mergeCell ref="C96:M96"/>
    <mergeCell ref="C97:E97"/>
    <mergeCell ref="F97:F98"/>
    <mergeCell ref="G97:G98"/>
    <mergeCell ref="I97:I98"/>
    <mergeCell ref="K97:K98"/>
    <mergeCell ref="C98:E98"/>
    <mergeCell ref="A77:M77"/>
    <mergeCell ref="A78:M78"/>
    <mergeCell ref="A79:M79"/>
    <mergeCell ref="A82:A111"/>
    <mergeCell ref="C82:E82"/>
    <mergeCell ref="F82:F83"/>
    <mergeCell ref="G82:G83"/>
    <mergeCell ref="I82:I83"/>
    <mergeCell ref="K82:K83"/>
    <mergeCell ref="C83:E83"/>
    <mergeCell ref="B84:B86"/>
    <mergeCell ref="G85:M85"/>
    <mergeCell ref="C86:M86"/>
    <mergeCell ref="C87:E87"/>
    <mergeCell ref="F87:F88"/>
    <mergeCell ref="G87:G88"/>
    <mergeCell ref="I87:I88"/>
    <mergeCell ref="K87:K88"/>
    <mergeCell ref="C88:E88"/>
    <mergeCell ref="B89:B91"/>
    <mergeCell ref="G90:M90"/>
    <mergeCell ref="C91:M91"/>
    <mergeCell ref="C92:E92"/>
    <mergeCell ref="F92:F93"/>
    <mergeCell ref="A74:B74"/>
    <mergeCell ref="C74:M74"/>
    <mergeCell ref="A75:B75"/>
    <mergeCell ref="D75:F75"/>
    <mergeCell ref="G75:H75"/>
    <mergeCell ref="I75:M75"/>
    <mergeCell ref="H70:I70"/>
    <mergeCell ref="J70:K70"/>
    <mergeCell ref="L70:M70"/>
    <mergeCell ref="A71:B71"/>
    <mergeCell ref="G71:M71"/>
    <mergeCell ref="A72:B72"/>
    <mergeCell ref="C72:M72"/>
    <mergeCell ref="A68:B70"/>
    <mergeCell ref="H68:I68"/>
    <mergeCell ref="J68:K68"/>
    <mergeCell ref="L68:M68"/>
    <mergeCell ref="H69:I69"/>
    <mergeCell ref="J69:K69"/>
    <mergeCell ref="L69:M69"/>
    <mergeCell ref="A73:B73"/>
    <mergeCell ref="C73:M73"/>
    <mergeCell ref="A63:B63"/>
    <mergeCell ref="C63:M63"/>
    <mergeCell ref="A64:B64"/>
    <mergeCell ref="C64:M64"/>
    <mergeCell ref="A65:B67"/>
    <mergeCell ref="H65:I65"/>
    <mergeCell ref="J65:K65"/>
    <mergeCell ref="L65:M65"/>
    <mergeCell ref="H66:I66"/>
    <mergeCell ref="J66:K66"/>
    <mergeCell ref="L66:M66"/>
    <mergeCell ref="C67:E67"/>
    <mergeCell ref="F67:M67"/>
    <mergeCell ref="C58:E58"/>
    <mergeCell ref="B59:B61"/>
    <mergeCell ref="G60:M60"/>
    <mergeCell ref="C61:M61"/>
    <mergeCell ref="A62:G62"/>
    <mergeCell ref="H62:M62"/>
    <mergeCell ref="B54:C56"/>
    <mergeCell ref="D54:E54"/>
    <mergeCell ref="F54:M54"/>
    <mergeCell ref="D55:E56"/>
    <mergeCell ref="A57:A61"/>
    <mergeCell ref="C57:E57"/>
    <mergeCell ref="F57:F58"/>
    <mergeCell ref="G57:G58"/>
    <mergeCell ref="I57:I58"/>
    <mergeCell ref="K57:K58"/>
    <mergeCell ref="A49:A56"/>
    <mergeCell ref="C49:E49"/>
    <mergeCell ref="F49:F50"/>
    <mergeCell ref="G49:G50"/>
    <mergeCell ref="I49:I50"/>
    <mergeCell ref="K49:K50"/>
    <mergeCell ref="C50:E50"/>
    <mergeCell ref="B51:B53"/>
    <mergeCell ref="G52:M52"/>
    <mergeCell ref="C53:M53"/>
    <mergeCell ref="A41:M41"/>
    <mergeCell ref="A42:A48"/>
    <mergeCell ref="C42:M42"/>
    <mergeCell ref="C43:M43"/>
    <mergeCell ref="B44:B46"/>
    <mergeCell ref="G45:M45"/>
    <mergeCell ref="C46:M46"/>
    <mergeCell ref="C48:M48"/>
    <mergeCell ref="C47:M47"/>
    <mergeCell ref="A39:B39"/>
    <mergeCell ref="C39:M39"/>
    <mergeCell ref="A40:B40"/>
    <mergeCell ref="D40:F40"/>
    <mergeCell ref="G40:H40"/>
    <mergeCell ref="I40:M40"/>
    <mergeCell ref="L35:M35"/>
    <mergeCell ref="A36:B36"/>
    <mergeCell ref="G36:M36"/>
    <mergeCell ref="A37:B37"/>
    <mergeCell ref="C37:M37"/>
    <mergeCell ref="A38:B38"/>
    <mergeCell ref="C38:M38"/>
    <mergeCell ref="A33:B35"/>
    <mergeCell ref="H33:I33"/>
    <mergeCell ref="J33:K33"/>
    <mergeCell ref="L33:M33"/>
    <mergeCell ref="H34:I34"/>
    <mergeCell ref="J34:K34"/>
    <mergeCell ref="L34:M34"/>
    <mergeCell ref="H35:I35"/>
    <mergeCell ref="J35:K35"/>
    <mergeCell ref="A29:B29"/>
    <mergeCell ref="C29:M29"/>
    <mergeCell ref="A30:B32"/>
    <mergeCell ref="H30:I30"/>
    <mergeCell ref="J30:K30"/>
    <mergeCell ref="L30:M30"/>
    <mergeCell ref="H31:I31"/>
    <mergeCell ref="J31:K31"/>
    <mergeCell ref="L31:M31"/>
    <mergeCell ref="C32:E32"/>
    <mergeCell ref="F32:M32"/>
    <mergeCell ref="A27:M27"/>
    <mergeCell ref="A28:B28"/>
    <mergeCell ref="C28:M28"/>
    <mergeCell ref="A26:G26"/>
    <mergeCell ref="H26:M26"/>
    <mergeCell ref="B18:C20"/>
    <mergeCell ref="D18:E18"/>
    <mergeCell ref="F18:M18"/>
    <mergeCell ref="D19:E20"/>
    <mergeCell ref="A21:A25"/>
    <mergeCell ref="C21:E21"/>
    <mergeCell ref="F21:F22"/>
    <mergeCell ref="A13:A20"/>
    <mergeCell ref="C13:E13"/>
    <mergeCell ref="F13:F14"/>
    <mergeCell ref="C14:E14"/>
    <mergeCell ref="B15:B17"/>
    <mergeCell ref="F19:M19"/>
    <mergeCell ref="F20:M20"/>
    <mergeCell ref="C24:M24"/>
    <mergeCell ref="C22:E22"/>
    <mergeCell ref="B23:B25"/>
    <mergeCell ref="C25:M25"/>
    <mergeCell ref="G21:M22"/>
    <mergeCell ref="B2:D2"/>
    <mergeCell ref="A3:D3"/>
    <mergeCell ref="A4:D5"/>
    <mergeCell ref="E4:G5"/>
    <mergeCell ref="H4:M5"/>
    <mergeCell ref="C17:M17"/>
    <mergeCell ref="A6:A12"/>
    <mergeCell ref="C6:M6"/>
    <mergeCell ref="C7:M7"/>
    <mergeCell ref="B8:B10"/>
    <mergeCell ref="C10:M10"/>
    <mergeCell ref="C12:M12"/>
    <mergeCell ref="C11:M11"/>
    <mergeCell ref="J3:M3"/>
    <mergeCell ref="F3:G3"/>
    <mergeCell ref="H3:I3"/>
    <mergeCell ref="C9:M9"/>
    <mergeCell ref="C16:M16"/>
    <mergeCell ref="G13:M14"/>
  </mergeCells>
  <phoneticPr fontId="3"/>
  <conditionalFormatting sqref="F18:M18">
    <cfRule type="expression" dxfId="1180" priority="2">
      <formula>$F$18=""</formula>
    </cfRule>
  </conditionalFormatting>
  <conditionalFormatting sqref="F19:M20">
    <cfRule type="expression" dxfId="1179" priority="1">
      <formula>$F$19=""</formula>
    </cfRule>
  </conditionalFormatting>
  <dataValidations count="7">
    <dataValidation type="list" allowBlank="1" showInputMessage="1" showErrorMessage="1" sqref="D105 D52 D45 D60 D85 D90 D95 D100 D110" xr:uid="{00000000-0002-0000-0500-000000000000}">
      <formula1>"都,道,府,県"</formula1>
    </dataValidation>
    <dataValidation type="list" allowBlank="1" showInputMessage="1" showErrorMessage="1" sqref="F105 F52 F45 F60 F85 F90 F95 F100 F110" xr:uid="{00000000-0002-0000-0500-000001000000}">
      <formula1>"市,郡,区"</formula1>
    </dataValidation>
    <dataValidation imeMode="fullKatakana" allowBlank="1" showInputMessage="1" showErrorMessage="1" sqref="C6:M6 C13:E13 C21:E21 C82:E82 C87:E87 C92:E92 C97:E97 C102:E102 C107:E107 C42:M42 C49:E49 C57:E57" xr:uid="{00000000-0002-0000-0500-000002000000}"/>
    <dataValidation imeMode="disabled" allowBlank="1" showInputMessage="1" showErrorMessage="1" sqref="D8 F8 D15 F15 D44 F44 D51 F51" xr:uid="{00000000-0002-0000-0500-000003000000}"/>
    <dataValidation type="whole" imeMode="disabled" operator="greaterThanOrEqual" allowBlank="1" showInputMessage="1" showErrorMessage="1" sqref="G13:G14 I57:I58 K57:K58 G57:G58 K49:K50 I49:I50 G82:G83 I82:I83 K82:K83 G87:G88 I87:I88 K87:K88 G92:G93 I92:I93 K92:K93 G97:G98 I97:I98 K97:K98 G102:G103 I102:I103 K102:K103 G107:G108 I107:I108 K107:K108 G49:G50" xr:uid="{00000000-0002-0000-0500-000004000000}">
      <formula1>0</formula1>
    </dataValidation>
    <dataValidation type="list" allowBlank="1" showInputMessage="1" showErrorMessage="1" sqref="C31:M31 D36 C66:M66 D71" xr:uid="{00000000-0002-0000-0500-000005000000}">
      <formula1>"○"</formula1>
    </dataValidation>
    <dataValidation type="whole" operator="greaterThanOrEqual" allowBlank="1" showInputMessage="1" showErrorMessage="1" sqref="C71:E71 C29 C36:E36 C63:M63 C64 C28:M28" xr:uid="{00000000-0002-0000-0500-000006000000}">
      <formula1>0</formula1>
    </dataValidation>
  </dataValidations>
  <pageMargins left="0.74803149606299213" right="0.74803149606299213" top="0.98425196850393704" bottom="0.98425196850393704" header="0.51181102362204722" footer="0.51181102362204722"/>
  <pageSetup paperSize="9" orientation="portrait" r:id="rId1"/>
  <headerFooter alignWithMargins="0"/>
  <rowBreaks count="2" manualBreakCount="2">
    <brk id="40" max="12" man="1"/>
    <brk id="79" max="12"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O118"/>
  <sheetViews>
    <sheetView view="pageBreakPreview" zoomScale="115" zoomScaleNormal="100" zoomScaleSheetLayoutView="115" workbookViewId="0"/>
  </sheetViews>
  <sheetFormatPr defaultColWidth="3.9140625" defaultRowHeight="13"/>
  <cols>
    <col min="1" max="1" width="5.58203125" style="148" customWidth="1"/>
    <col min="2" max="2" width="7.83203125" style="148" bestFit="1" customWidth="1"/>
    <col min="3" max="3" width="8.08203125" style="148" customWidth="1"/>
    <col min="4" max="4" width="7.83203125" style="148" customWidth="1"/>
    <col min="5" max="7" width="8.08203125" style="148" customWidth="1"/>
    <col min="8" max="12" width="4.1640625" style="148" customWidth="1"/>
    <col min="13" max="13" width="4.58203125" style="148" customWidth="1"/>
    <col min="14" max="16384" width="3.9140625" style="148"/>
  </cols>
  <sheetData>
    <row r="1" spans="1:15" ht="15" customHeight="1">
      <c r="A1" s="146" t="s">
        <v>736</v>
      </c>
      <c r="B1" s="147"/>
      <c r="C1" s="147"/>
      <c r="D1" s="147"/>
      <c r="E1" s="147"/>
      <c r="F1" s="147"/>
      <c r="G1" s="147"/>
      <c r="H1" s="147"/>
      <c r="I1" s="147"/>
      <c r="J1" s="147"/>
      <c r="K1" s="147"/>
      <c r="L1" s="147"/>
      <c r="M1" s="147"/>
      <c r="N1" s="147"/>
      <c r="O1" s="147"/>
    </row>
    <row r="2" spans="1:15" ht="24.9" customHeight="1">
      <c r="A2" s="149"/>
      <c r="B2" s="1084" t="s">
        <v>738</v>
      </c>
      <c r="C2" s="1084"/>
      <c r="D2" s="1084"/>
      <c r="E2" s="147"/>
      <c r="F2" s="147"/>
      <c r="G2" s="147"/>
      <c r="H2" s="147"/>
      <c r="I2" s="147"/>
      <c r="J2" s="147"/>
      <c r="K2" s="147"/>
      <c r="L2" s="147"/>
      <c r="M2" s="147"/>
      <c r="N2" s="147"/>
      <c r="O2" s="147"/>
    </row>
    <row r="3" spans="1:15" ht="15" customHeight="1">
      <c r="A3" s="1085" t="s">
        <v>327</v>
      </c>
      <c r="B3" s="1086"/>
      <c r="C3" s="1086"/>
      <c r="D3" s="1087"/>
      <c r="E3" s="176" t="str">
        <f>IF((COUNTIF(基本情報入力シート!L50:Z55,"*児童発達支援（重心*")+COUNTIF(基本情報入力シート!L50:Z55,"児童発達支援センター"))&gt;0,"○","")</f>
        <v/>
      </c>
      <c r="F3" s="1120" t="s">
        <v>328</v>
      </c>
      <c r="G3" s="1121"/>
      <c r="H3" s="1122"/>
      <c r="I3" s="1123"/>
      <c r="J3" s="1120" t="s">
        <v>226</v>
      </c>
      <c r="K3" s="1120"/>
      <c r="L3" s="1120"/>
      <c r="M3" s="1121"/>
      <c r="N3" s="151"/>
      <c r="O3" s="147"/>
    </row>
    <row r="4" spans="1:15" ht="15" customHeight="1">
      <c r="A4" s="1088" t="s">
        <v>329</v>
      </c>
      <c r="B4" s="1089"/>
      <c r="C4" s="1089"/>
      <c r="D4" s="1089"/>
      <c r="E4" s="1092" t="str">
        <f>IF(COUNTIF(基本情報入力シート!L50:Z55,"児童発達支援センター")&gt;0,"○","")</f>
        <v/>
      </c>
      <c r="F4" s="1093"/>
      <c r="G4" s="1094"/>
      <c r="H4" s="1098"/>
      <c r="I4" s="1098"/>
      <c r="J4" s="1098"/>
      <c r="K4" s="1098"/>
      <c r="L4" s="1098"/>
      <c r="M4" s="1098"/>
      <c r="N4" s="151"/>
      <c r="O4" s="147"/>
    </row>
    <row r="5" spans="1:15" ht="15" customHeight="1">
      <c r="A5" s="1090"/>
      <c r="B5" s="1091"/>
      <c r="C5" s="1091"/>
      <c r="D5" s="1091"/>
      <c r="E5" s="1095"/>
      <c r="F5" s="1096"/>
      <c r="G5" s="1097"/>
      <c r="H5" s="1098"/>
      <c r="I5" s="1098"/>
      <c r="J5" s="1098"/>
      <c r="K5" s="1098"/>
      <c r="L5" s="1098"/>
      <c r="M5" s="1098"/>
      <c r="N5" s="151"/>
      <c r="O5" s="147"/>
    </row>
    <row r="6" spans="1:15" ht="15" customHeight="1">
      <c r="A6" s="1102" t="s">
        <v>330</v>
      </c>
      <c r="B6" s="152" t="s">
        <v>239</v>
      </c>
      <c r="C6" s="1105">
        <f>基本情報入力シート!L44</f>
        <v>0</v>
      </c>
      <c r="D6" s="1106"/>
      <c r="E6" s="1106"/>
      <c r="F6" s="1106"/>
      <c r="G6" s="1106"/>
      <c r="H6" s="1106"/>
      <c r="I6" s="1106"/>
      <c r="J6" s="1106"/>
      <c r="K6" s="1106"/>
      <c r="L6" s="1106"/>
      <c r="M6" s="1107"/>
      <c r="N6" s="147"/>
      <c r="O6" s="147"/>
    </row>
    <row r="7" spans="1:15" ht="15" customHeight="1">
      <c r="A7" s="1103"/>
      <c r="B7" s="133" t="s">
        <v>241</v>
      </c>
      <c r="C7" s="1108">
        <f>基本情報入力シート!L45</f>
        <v>0</v>
      </c>
      <c r="D7" s="1109"/>
      <c r="E7" s="1109"/>
      <c r="F7" s="1109"/>
      <c r="G7" s="1109"/>
      <c r="H7" s="1109"/>
      <c r="I7" s="1109"/>
      <c r="J7" s="1109"/>
      <c r="K7" s="1109"/>
      <c r="L7" s="1109"/>
      <c r="M7" s="1110"/>
      <c r="N7" s="147"/>
      <c r="O7" s="147"/>
    </row>
    <row r="8" spans="1:15" ht="15" customHeight="1">
      <c r="A8" s="1103"/>
      <c r="B8" s="1111" t="s">
        <v>242</v>
      </c>
      <c r="C8" s="128" t="s">
        <v>331</v>
      </c>
      <c r="D8" s="177">
        <f>基本情報入力シート!L46</f>
        <v>0</v>
      </c>
      <c r="E8" s="122" t="s">
        <v>332</v>
      </c>
      <c r="F8" s="177">
        <f>基本情報入力シート!T46</f>
        <v>0</v>
      </c>
      <c r="G8" s="129" t="s">
        <v>333</v>
      </c>
      <c r="H8" s="129"/>
      <c r="I8" s="129"/>
      <c r="J8" s="129"/>
      <c r="K8" s="129"/>
      <c r="L8" s="129"/>
      <c r="M8" s="130"/>
      <c r="N8" s="147"/>
      <c r="O8" s="147"/>
    </row>
    <row r="9" spans="1:15" ht="15" customHeight="1">
      <c r="A9" s="1103"/>
      <c r="B9" s="1112"/>
      <c r="C9" s="1124">
        <f>基本情報入力シート!L47</f>
        <v>0</v>
      </c>
      <c r="D9" s="1125"/>
      <c r="E9" s="1125"/>
      <c r="F9" s="1125"/>
      <c r="G9" s="1125"/>
      <c r="H9" s="1125"/>
      <c r="I9" s="1125"/>
      <c r="J9" s="1125"/>
      <c r="K9" s="1125"/>
      <c r="L9" s="1125"/>
      <c r="M9" s="1126"/>
      <c r="N9" s="147"/>
      <c r="O9" s="147"/>
    </row>
    <row r="10" spans="1:15" ht="15" customHeight="1">
      <c r="A10" s="1103"/>
      <c r="B10" s="1113"/>
      <c r="C10" s="1099">
        <f>基本情報入力シート!L48</f>
        <v>0</v>
      </c>
      <c r="D10" s="1100"/>
      <c r="E10" s="1100"/>
      <c r="F10" s="1100"/>
      <c r="G10" s="1100"/>
      <c r="H10" s="1100"/>
      <c r="I10" s="1100"/>
      <c r="J10" s="1100"/>
      <c r="K10" s="1100"/>
      <c r="L10" s="1100"/>
      <c r="M10" s="1101"/>
      <c r="N10" s="147"/>
      <c r="O10" s="147"/>
    </row>
    <row r="11" spans="1:15" ht="15" customHeight="1">
      <c r="A11" s="1103"/>
      <c r="B11" s="153" t="s">
        <v>248</v>
      </c>
      <c r="C11" s="1117">
        <f>基本情報入力シート!L56</f>
        <v>0</v>
      </c>
      <c r="D11" s="1118"/>
      <c r="E11" s="1118"/>
      <c r="F11" s="1118"/>
      <c r="G11" s="1118"/>
      <c r="H11" s="1118"/>
      <c r="I11" s="1118"/>
      <c r="J11" s="1118"/>
      <c r="K11" s="1118"/>
      <c r="L11" s="1118"/>
      <c r="M11" s="1119"/>
      <c r="N11" s="147"/>
      <c r="O11" s="147"/>
    </row>
    <row r="12" spans="1:15" ht="15" customHeight="1">
      <c r="A12" s="1104"/>
      <c r="B12" s="138" t="s">
        <v>334</v>
      </c>
      <c r="C12" s="1114">
        <f>基本情報入力シート!L58</f>
        <v>0</v>
      </c>
      <c r="D12" s="1115"/>
      <c r="E12" s="1115"/>
      <c r="F12" s="1115"/>
      <c r="G12" s="1115"/>
      <c r="H12" s="1115"/>
      <c r="I12" s="1115"/>
      <c r="J12" s="1115"/>
      <c r="K12" s="1115"/>
      <c r="L12" s="1115"/>
      <c r="M12" s="1116"/>
      <c r="N12" s="147"/>
      <c r="O12" s="147"/>
    </row>
    <row r="13" spans="1:15" ht="15" customHeight="1">
      <c r="A13" s="1102" t="s">
        <v>335</v>
      </c>
      <c r="B13" s="135" t="s">
        <v>239</v>
      </c>
      <c r="C13" s="1162">
        <f>基本情報入力シート!L60</f>
        <v>0</v>
      </c>
      <c r="D13" s="1163"/>
      <c r="E13" s="1164"/>
      <c r="F13" s="1165" t="s">
        <v>93</v>
      </c>
      <c r="G13" s="1127">
        <f>基本情報入力シート!L65</f>
        <v>0</v>
      </c>
      <c r="H13" s="1128"/>
      <c r="I13" s="1128"/>
      <c r="J13" s="1128"/>
      <c r="K13" s="1128"/>
      <c r="L13" s="1128"/>
      <c r="M13" s="1129"/>
      <c r="N13" s="147"/>
      <c r="O13" s="147"/>
    </row>
    <row r="14" spans="1:15" ht="15" customHeight="1">
      <c r="A14" s="1103"/>
      <c r="B14" s="137" t="s">
        <v>256</v>
      </c>
      <c r="C14" s="1168">
        <f>基本情報入力シート!L59</f>
        <v>0</v>
      </c>
      <c r="D14" s="1169"/>
      <c r="E14" s="1170"/>
      <c r="F14" s="1165"/>
      <c r="G14" s="1130"/>
      <c r="H14" s="1131"/>
      <c r="I14" s="1131"/>
      <c r="J14" s="1131"/>
      <c r="K14" s="1131"/>
      <c r="L14" s="1131"/>
      <c r="M14" s="1132"/>
      <c r="N14" s="147"/>
      <c r="O14" s="147"/>
    </row>
    <row r="15" spans="1:15" ht="15" customHeight="1">
      <c r="A15" s="1103"/>
      <c r="B15" s="1171" t="s">
        <v>336</v>
      </c>
      <c r="C15" s="128" t="s">
        <v>331</v>
      </c>
      <c r="D15" s="177">
        <f>基本情報入力シート!L61</f>
        <v>0</v>
      </c>
      <c r="E15" s="122" t="s">
        <v>332</v>
      </c>
      <c r="F15" s="177">
        <f>基本情報入力シート!T61</f>
        <v>0</v>
      </c>
      <c r="G15" s="129" t="s">
        <v>333</v>
      </c>
      <c r="H15" s="129"/>
      <c r="I15" s="129"/>
      <c r="J15" s="129"/>
      <c r="K15" s="129"/>
      <c r="L15" s="129"/>
      <c r="M15" s="130"/>
      <c r="N15" s="147"/>
      <c r="O15" s="147"/>
    </row>
    <row r="16" spans="1:15" ht="15" customHeight="1">
      <c r="A16" s="1103"/>
      <c r="B16" s="1172"/>
      <c r="C16" s="1124">
        <f>基本情報入力シート!L62</f>
        <v>0</v>
      </c>
      <c r="D16" s="1125"/>
      <c r="E16" s="1125"/>
      <c r="F16" s="1125"/>
      <c r="G16" s="1125"/>
      <c r="H16" s="1125"/>
      <c r="I16" s="1125"/>
      <c r="J16" s="1125"/>
      <c r="K16" s="1125"/>
      <c r="L16" s="1125"/>
      <c r="M16" s="1126"/>
      <c r="N16" s="147"/>
      <c r="O16" s="147"/>
    </row>
    <row r="17" spans="1:15" ht="15" customHeight="1">
      <c r="A17" s="1103"/>
      <c r="B17" s="1173"/>
      <c r="C17" s="1099">
        <f>基本情報入力シート!L63</f>
        <v>0</v>
      </c>
      <c r="D17" s="1100"/>
      <c r="E17" s="1100"/>
      <c r="F17" s="1100"/>
      <c r="G17" s="1100"/>
      <c r="H17" s="1100"/>
      <c r="I17" s="1100"/>
      <c r="J17" s="1100"/>
      <c r="K17" s="1100"/>
      <c r="L17" s="1100"/>
      <c r="M17" s="1101"/>
      <c r="N17" s="147"/>
      <c r="O17" s="147"/>
    </row>
    <row r="18" spans="1:15" ht="15" customHeight="1">
      <c r="A18" s="1166"/>
      <c r="B18" s="1149" t="s">
        <v>337</v>
      </c>
      <c r="C18" s="1150"/>
      <c r="D18" s="1136" t="s">
        <v>338</v>
      </c>
      <c r="E18" s="1137"/>
      <c r="F18" s="1155"/>
      <c r="G18" s="1155"/>
      <c r="H18" s="1156"/>
      <c r="I18" s="1156"/>
      <c r="J18" s="1156"/>
      <c r="K18" s="1155"/>
      <c r="L18" s="1155"/>
      <c r="M18" s="1157"/>
      <c r="N18" s="147"/>
      <c r="O18" s="147"/>
    </row>
    <row r="19" spans="1:15" ht="15" customHeight="1">
      <c r="A19" s="1166"/>
      <c r="B19" s="1151"/>
      <c r="C19" s="1152"/>
      <c r="D19" s="1158" t="s">
        <v>339</v>
      </c>
      <c r="E19" s="1159"/>
      <c r="F19" s="1174"/>
      <c r="G19" s="1175"/>
      <c r="H19" s="1175"/>
      <c r="I19" s="1175"/>
      <c r="J19" s="1175"/>
      <c r="K19" s="1175"/>
      <c r="L19" s="1175"/>
      <c r="M19" s="1176"/>
      <c r="N19" s="147"/>
      <c r="O19" s="147"/>
    </row>
    <row r="20" spans="1:15" ht="15" customHeight="1">
      <c r="A20" s="1167"/>
      <c r="B20" s="1153"/>
      <c r="C20" s="1154"/>
      <c r="D20" s="1160"/>
      <c r="E20" s="1161"/>
      <c r="F20" s="1177"/>
      <c r="G20" s="1178"/>
      <c r="H20" s="1178"/>
      <c r="I20" s="1178"/>
      <c r="J20" s="1178"/>
      <c r="K20" s="1178"/>
      <c r="L20" s="1178"/>
      <c r="M20" s="1179"/>
      <c r="N20" s="147"/>
      <c r="O20" s="147"/>
    </row>
    <row r="21" spans="1:15" ht="15" customHeight="1">
      <c r="A21" s="1102" t="s">
        <v>340</v>
      </c>
      <c r="B21" s="135" t="s">
        <v>239</v>
      </c>
      <c r="C21" s="1162" t="str">
        <f>IF(E4="○",IF(基本情報入力シート!D66="【児童発達支援センター】" &amp; CHAR(10)&amp;"児童発達支援管理責任者",基本情報入力シート!L68,IF(基本情報入力シート!D74="【児童発達支援センター】" &amp; CHAR(10)&amp;"児童発達支援管理責任者",基本情報入力シート!L76,IF(基本情報入力シート!D82="【児童発達支援センター】" &amp; CHAR(10)&amp;"児童発達支援管理責任者",基本情報入力シート!L84,IF(基本情報入力シート!D90="【児童発達支援センター】" &amp; CHAR(10)&amp;"児童発達支援管理責任者",基本情報入力シート!L92,IF(基本情報入力シート!D98="【児童発達支援センター】" &amp; CHAR(10)&amp;"児童発達支援管理責任者",基本情報入力シート!L100,IF(基本情報入力シート!D106="【児童発達支援センター】" &amp; CHAR(10)&amp;"児童発達支援管理責任者",基本情報入力シート!L108,"")))))),IF(基本情報入力シート!D66="【児童発達支援（重心）】" &amp; CHAR(10)&amp;"児童発達支援管理責任者",基本情報入力シート!L68,IF(基本情報入力シート!D74="【児童発達支援（重心）】" &amp; CHAR(10)&amp;"児童発達支援管理責任者",基本情報入力シート!L76,IF(基本情報入力シート!D82="【児童発達支援（重心）】" &amp; CHAR(10)&amp;"児童発達支援管理責任者",基本情報入力シート!L84,IF(基本情報入力シート!D90="【児童発達支援（重心）】" &amp; CHAR(10)&amp;"児童発達支援管理責任者",基本情報入力シート!L92,IF(基本情報入力シート!D98="【児童発達支援（重心）】" &amp; CHAR(10)&amp;"児童発達支援管理責任者",基本情報入力シート!L100,IF(基本情報入力シート!D106="【児童発達支援（重心）】" &amp; CHAR(10)&amp;"児童発達支援管理責任者",基本情報入力シート!L108,"")))))))</f>
        <v/>
      </c>
      <c r="D21" s="1163"/>
      <c r="E21" s="1164"/>
      <c r="F21" s="1165" t="s">
        <v>93</v>
      </c>
      <c r="G21" s="1127" t="str">
        <f>IF(E4="○",IF(基本情報入力シート!D66="【児童発達支援センター】" &amp; CHAR(10)&amp;"児童発達支援管理責任者",基本情報入力シート!L73,IF(基本情報入力シート!D74="【児童発達支援センター】" &amp; CHAR(10)&amp;"児童発達支援管理責任者",基本情報入力シート!L81,IF(基本情報入力シート!D82="【児童発達支援センター】" &amp; CHAR(10)&amp;"児童発達支援管理責任者",基本情報入力シート!L89,IF(基本情報入力シート!D90="【児童発達支援センター】" &amp; CHAR(10)&amp;"児童発達支援管理責任者",基本情報入力シート!L97,IF(基本情報入力シート!D98="【児童発達支援センター】" &amp; CHAR(10)&amp;"児童発達支援管理責任者",基本情報入力シート!L105,IF(基本情報入力シート!D106="【児童発達支援センター】" &amp; CHAR(10)&amp;"児童発達支援管理責任者",基本情報入力シート!L113,"　　　　　　年　　　　月　　　　日")))))),IF(基本情報入力シート!D66="【児童発達支援（重心）】" &amp; CHAR(10)&amp;"児童発達支援管理責任者",基本情報入力シート!L73,IF(基本情報入力シート!D74="【児童発達支援（重心）】" &amp; CHAR(10)&amp;"児童発達支援管理責任者",基本情報入力シート!L81,IF(基本情報入力シート!D82="【児童発達支援（重心）】" &amp; CHAR(10)&amp;"児童発達支援管理責任者",基本情報入力シート!L89,IF(基本情報入力シート!D90="【児童発達支援（重心）】" &amp; CHAR(10)&amp;"児童発達支援管理責任者",基本情報入力シート!L97,IF(基本情報入力シート!D98="【児童発達支援（重心）】" &amp; CHAR(10)&amp;"児童発達支援管理責任者",基本情報入力シート!L105,IF(基本情報入力シート!D106="【児童発達支援（重心）】" &amp; CHAR(10)&amp;"児童発達支援管理責任者",基本情報入力シート!L113,"　　　　　　年　　　　月　　　　日")))))))</f>
        <v>　　　　　　年　　　　月　　　　日</v>
      </c>
      <c r="H21" s="1128"/>
      <c r="I21" s="1128"/>
      <c r="J21" s="1128"/>
      <c r="K21" s="1128"/>
      <c r="L21" s="1128"/>
      <c r="M21" s="1129"/>
      <c r="N21" s="147"/>
      <c r="O21" s="147"/>
    </row>
    <row r="22" spans="1:15" ht="15" customHeight="1">
      <c r="A22" s="1103"/>
      <c r="B22" s="137" t="s">
        <v>256</v>
      </c>
      <c r="C22" s="1168" t="str">
        <f>IF(E4="○",IF(基本情報入力シート!D66="【児童発達支援センター】" &amp; CHAR(10)&amp;"児童発達支援管理責任者",基本情報入力シート!L67,IF(基本情報入力シート!D74="【児童発達支援センター】" &amp; CHAR(10)&amp;"児童発達支援管理責任者",基本情報入力シート!L75,IF(基本情報入力シート!D82="【児童発達支援センター】" &amp; CHAR(10)&amp;"児童発達支援管理責任者",基本情報入力シート!L83,IF(基本情報入力シート!D90="【児童発達支援センター】" &amp; CHAR(10)&amp;"児童発達支援管理責任者",基本情報入力シート!L91,IF(基本情報入力シート!D98="【児童発達支援センター】" &amp; CHAR(10)&amp;"児童発達支援管理責任者",基本情報入力シート!L99,IF(基本情報入力シート!D106="【児童発達支援センター】" &amp; CHAR(10)&amp;"児童発達支援管理責任者",基本情報入力シート!L107,"")))))),IF(基本情報入力シート!D66="【児童発達支援（重心）】" &amp; CHAR(10)&amp;"児童発達支援管理責任者",基本情報入力シート!L67,IF(基本情報入力シート!D74="【児童発達支援（重心）】" &amp; CHAR(10)&amp;"児童発達支援管理責任者",基本情報入力シート!L75,IF(基本情報入力シート!D82="【児童発達支援（重心）】" &amp; CHAR(10)&amp;"児童発達支援管理責任者",基本情報入力シート!L83,IF(基本情報入力シート!D90="【児童発達支援（重心）】" &amp; CHAR(10)&amp;"児童発達支援管理責任者",基本情報入力シート!L91,IF(基本情報入力シート!D98="【児童発達支援（重心）】" &amp; CHAR(10)&amp;"児童発達支援管理責任者",基本情報入力シート!L99,IF(基本情報入力シート!D106="【児童発達支援（重心）】" &amp; CHAR(10)&amp;"児童発達支援管理責任者",基本情報入力シート!L107,"")))))))</f>
        <v/>
      </c>
      <c r="D22" s="1169"/>
      <c r="E22" s="1170"/>
      <c r="F22" s="1165"/>
      <c r="G22" s="1130"/>
      <c r="H22" s="1131"/>
      <c r="I22" s="1131"/>
      <c r="J22" s="1131"/>
      <c r="K22" s="1131"/>
      <c r="L22" s="1131"/>
      <c r="M22" s="1132"/>
      <c r="N22" s="147"/>
      <c r="O22" s="147"/>
    </row>
    <row r="23" spans="1:15" ht="15" customHeight="1">
      <c r="A23" s="1103"/>
      <c r="B23" s="1171" t="s">
        <v>336</v>
      </c>
      <c r="C23" s="128" t="s">
        <v>331</v>
      </c>
      <c r="D23" s="177" t="str">
        <f>IF(E4="○",IF(基本情報入力シート!D66="【児童発達支援センター】" &amp; CHAR(10)&amp;"児童発達支援管理責任者",基本情報入力シート!L69,IF(基本情報入力シート!D74="【児童発達支援センター】" &amp; CHAR(10)&amp;"児童発達支援管理責任者",基本情報入力シート!L77,IF(基本情報入力シート!D82="【児童発達支援センター】" &amp; CHAR(10)&amp;"児童発達支援管理責任者",基本情報入力シート!L85,IF(基本情報入力シート!D90="【児童発達支援センター】" &amp; CHAR(10)&amp;"児童発達支援管理責任者",基本情報入力シート!L93,IF(基本情報入力シート!D98="【児童発達支援センター】" &amp; CHAR(10)&amp;"児童発達支援管理責任者",基本情報入力シート!L101,IF(基本情報入力シート!D106="【児童発達支援センター】" &amp; CHAR(10)&amp;"児童発達支援管理責任者",基本情報入力シート!L109,"")))))),IF(基本情報入力シート!D66="【児童発達支援（重心）】" &amp; CHAR(10)&amp;"児童発達支援管理責任者",基本情報入力シート!L69,IF(基本情報入力シート!D74="【児童発達支援（重心）】" &amp; CHAR(10)&amp;"児童発達支援管理責任者",基本情報入力シート!L77,IF(基本情報入力シート!D82="【児童発達支援（重心）】" &amp; CHAR(10)&amp;"児童発達支援管理責任者",基本情報入力シート!L85,IF(基本情報入力シート!D90="【児童発達支援（重心）】" &amp; CHAR(10)&amp;"児童発達支援管理責任者",基本情報入力シート!L93,IF(基本情報入力シート!D98="【児童発達支援（重心）】" &amp; CHAR(10)&amp;"児童発達支援管理責任者",基本情報入力シート!L101,IF(基本情報入力シート!D106="【児童発達支援（重心）】" &amp; CHAR(10)&amp;"児童発達支援管理責任者",基本情報入力シート!L109,"")))))))</f>
        <v/>
      </c>
      <c r="E23" s="122" t="s">
        <v>332</v>
      </c>
      <c r="F23" s="177" t="str">
        <f>IF(E4="○",IF(基本情報入力シート!D66="【児童発達支援センター】" &amp; CHAR(10)&amp;"児童発達支援管理責任者",基本情報入力シート!T69,IF(基本情報入力シート!D74="【児童発達支援センター】" &amp; CHAR(10)&amp;"児童発達支援管理責任者",基本情報入力シート!T77,IF(基本情報入力シート!D82="【児童発達支援センター】" &amp; CHAR(10)&amp;"児童発達支援管理責任者",基本情報入力シート!T85,IF(基本情報入力シート!D90="【児童発達支援センター】" &amp; CHAR(10)&amp;"児童発達支援管理責任者",基本情報入力シート!T93,IF(基本情報入力シート!D98="【児童発達支援センター】" &amp; CHAR(10)&amp;"児童発達支援管理責任者",基本情報入力シート!T101,IF(基本情報入力シート!D106="【児童発達支援センター】" &amp; CHAR(10)&amp;"児童発達支援管理責任者",基本情報入力シート!T109,"")))))),IF(基本情報入力シート!D66="【児童発達支援（重心）】" &amp; CHAR(10)&amp;"児童発達支援管理責任者",基本情報入力シート!T69,IF(基本情報入力シート!D74="【児童発達支援（重心）】" &amp; CHAR(10)&amp;"児童発達支援管理責任者",基本情報入力シート!T77,IF(基本情報入力シート!D82="【児童発達支援（重心）】" &amp; CHAR(10)&amp;"児童発達支援管理責任者",基本情報入力シート!T85,IF(基本情報入力シート!D90="【児童発達支援（重心）】" &amp; CHAR(10)&amp;"児童発達支援管理責任者",基本情報入力シート!T93,IF(基本情報入力シート!D98="【児童発達支援（重心）】" &amp; CHAR(10)&amp;"児童発達支援管理責任者",基本情報入力シート!T101,IF(基本情報入力シート!D106="【児童発達支援（重心）】" &amp; CHAR(10)&amp;"児童発達支援管理責任者",基本情報入力シート!T109,"")))))))</f>
        <v/>
      </c>
      <c r="G23" s="129" t="s">
        <v>333</v>
      </c>
      <c r="H23" s="129"/>
      <c r="I23" s="129"/>
      <c r="J23" s="129"/>
      <c r="K23" s="129"/>
      <c r="L23" s="129"/>
      <c r="M23" s="130"/>
      <c r="N23" s="147"/>
      <c r="O23" s="147"/>
    </row>
    <row r="24" spans="1:15" ht="15" customHeight="1">
      <c r="A24" s="1103"/>
      <c r="B24" s="1172"/>
      <c r="C24" s="1124" t="str">
        <f>IF(E4="○",IF(基本情報入力シート!D66="【児童発達支援センター】" &amp; CHAR(10)&amp;"児童発達支援管理責任者",基本情報入力シート!L70,IF(基本情報入力シート!D74="【児童発達支援センター】" &amp; CHAR(10)&amp;"児童発達支援管理責任者",基本情報入力シート!L78,IF(基本情報入力シート!D82="【児童発達支援センター】" &amp; CHAR(10)&amp;"児童発達支援管理責任者",基本情報入力シート!L86,IF(基本情報入力シート!D90="【児童発達支援センター】" &amp; CHAR(10)&amp;"児童発達支援管理責任者",基本情報入力シート!L94,IF(基本情報入力シート!D98="【児童発達支援センター】" &amp; CHAR(10)&amp;"児童発達支援管理責任者",基本情報入力シート!L102,IF(基本情報入力シート!D106="【児童発達支援センター】" &amp; CHAR(10)&amp;"児童発達支援管理責任者",基本情報入力シート!L110,"")))))),IF(基本情報入力シート!D66="【児童発達支援（重心）】" &amp; CHAR(10)&amp;"児童発達支援管理責任者",基本情報入力シート!L70,IF(基本情報入力シート!D74="【児童発達支援（重心）】" &amp; CHAR(10)&amp;"児童発達支援管理責任者",基本情報入力シート!L78,IF(基本情報入力シート!D82="【児童発達支援（重心）】" &amp; CHAR(10)&amp;"児童発達支援管理責任者",基本情報入力シート!L86,IF(基本情報入力シート!D90="【児童発達支援（重心）】" &amp; CHAR(10)&amp;"児童発達支援管理責任者",基本情報入力シート!L94,IF(基本情報入力シート!D98="【児童発達支援（重心）】" &amp; CHAR(10)&amp;"児童発達支援管理責任者",基本情報入力シート!L102,IF(基本情報入力シート!D106="【児童発達支援（重心）】" &amp; CHAR(10)&amp;"児童発達支援管理責任者",基本情報入力シート!L110,"")))))))</f>
        <v/>
      </c>
      <c r="D24" s="1125"/>
      <c r="E24" s="1125"/>
      <c r="F24" s="1125"/>
      <c r="G24" s="1125"/>
      <c r="H24" s="1125"/>
      <c r="I24" s="1125"/>
      <c r="J24" s="1125"/>
      <c r="K24" s="1125"/>
      <c r="L24" s="1125"/>
      <c r="M24" s="1126"/>
      <c r="N24" s="147"/>
      <c r="O24" s="147"/>
    </row>
    <row r="25" spans="1:15" ht="15" customHeight="1">
      <c r="A25" s="1103"/>
      <c r="B25" s="1173"/>
      <c r="C25" s="1099" t="str">
        <f>IF(E4="○",IF(基本情報入力シート!D66="【児童発達支援センター】" &amp; CHAR(10)&amp;"児童発達支援管理責任者",基本情報入力シート!L71,IF(基本情報入力シート!D74="【児童発達支援センター】" &amp; CHAR(10)&amp;"児童発達支援管理責任者",基本情報入力シート!L79,IF(基本情報入力シート!D82="【児童発達支援センター】" &amp; CHAR(10)&amp;"児童発達支援管理責任者",基本情報入力シート!L87,IF(基本情報入力シート!D90="【児童発達支援センター】" &amp; CHAR(10)&amp;"児童発達支援管理責任者",基本情報入力シート!L95,IF(基本情報入力シート!D98="【児童発達支援センター】" &amp; CHAR(10)&amp;"児童発達支援管理責任者",基本情報入力シート!L103,IF(基本情報入力シート!D106="【児童発達支援センター】" &amp; CHAR(10)&amp;"児童発達支援管理責任者",基本情報入力シート!L111,"")))))),IF(基本情報入力シート!D66="【児童発達支援（重心）】" &amp; CHAR(10)&amp;"児童発達支援管理責任者",基本情報入力シート!L71,IF(基本情報入力シート!D74="【児童発達支援（重心）】" &amp; CHAR(10)&amp;"児童発達支援管理責任者",基本情報入力シート!L79,IF(基本情報入力シート!D82="【児童発達支援（重心）】" &amp; CHAR(10)&amp;"児童発達支援管理責任者",基本情報入力シート!L87,IF(基本情報入力シート!D90="【児童発達支援（重心）】" &amp; CHAR(10)&amp;"児童発達支援管理責任者",基本情報入力シート!L95,IF(基本情報入力シート!D98="【児童発達支援（重心）】" &amp; CHAR(10)&amp;"児童発達支援管理責任者",基本情報入力シート!L103,IF(基本情報入力シート!D106="【児童発達支援（重心）】" &amp; CHAR(10)&amp;"児童発達支援管理責任者",基本情報入力シート!L111,"")))))))</f>
        <v/>
      </c>
      <c r="D25" s="1100"/>
      <c r="E25" s="1100"/>
      <c r="F25" s="1100"/>
      <c r="G25" s="1100"/>
      <c r="H25" s="1100"/>
      <c r="I25" s="1100"/>
      <c r="J25" s="1100"/>
      <c r="K25" s="1100"/>
      <c r="L25" s="1100"/>
      <c r="M25" s="1101"/>
      <c r="N25" s="147"/>
      <c r="O25" s="147"/>
    </row>
    <row r="26" spans="1:15" ht="15" customHeight="1">
      <c r="A26" s="1141" t="s">
        <v>250</v>
      </c>
      <c r="B26" s="1142"/>
      <c r="C26" s="1142"/>
      <c r="D26" s="1143"/>
      <c r="E26" s="1143"/>
      <c r="F26" s="1144"/>
      <c r="G26" s="1145"/>
      <c r="H26" s="1146" t="s">
        <v>341</v>
      </c>
      <c r="I26" s="1147"/>
      <c r="J26" s="1147"/>
      <c r="K26" s="1147"/>
      <c r="L26" s="1147"/>
      <c r="M26" s="1148"/>
      <c r="N26" s="151"/>
      <c r="O26" s="147"/>
    </row>
    <row r="27" spans="1:15" ht="15" customHeight="1">
      <c r="A27" s="1133" t="s">
        <v>342</v>
      </c>
      <c r="B27" s="1134"/>
      <c r="C27" s="1134"/>
      <c r="D27" s="1134"/>
      <c r="E27" s="1134"/>
      <c r="F27" s="1134"/>
      <c r="G27" s="1134"/>
      <c r="H27" s="1134"/>
      <c r="I27" s="1134"/>
      <c r="J27" s="1134"/>
      <c r="K27" s="1134"/>
      <c r="L27" s="1134"/>
      <c r="M27" s="1135"/>
      <c r="N27" s="151"/>
      <c r="O27" s="147"/>
    </row>
    <row r="28" spans="1:15" ht="15" customHeight="1">
      <c r="A28" s="1136" t="s">
        <v>343</v>
      </c>
      <c r="B28" s="1137"/>
      <c r="C28" s="1138"/>
      <c r="D28" s="1139"/>
      <c r="E28" s="1139"/>
      <c r="F28" s="1139"/>
      <c r="G28" s="1139"/>
      <c r="H28" s="1139"/>
      <c r="I28" s="1139"/>
      <c r="J28" s="1139"/>
      <c r="K28" s="1139"/>
      <c r="L28" s="1139"/>
      <c r="M28" s="1140"/>
      <c r="N28" s="151"/>
      <c r="O28" s="147"/>
    </row>
    <row r="29" spans="1:15" ht="24.9" customHeight="1">
      <c r="A29" s="1180" t="s">
        <v>344</v>
      </c>
      <c r="B29" s="1181"/>
      <c r="C29" s="1182"/>
      <c r="D29" s="1183"/>
      <c r="E29" s="1183"/>
      <c r="F29" s="1183"/>
      <c r="G29" s="1183"/>
      <c r="H29" s="1183"/>
      <c r="I29" s="1183"/>
      <c r="J29" s="1183"/>
      <c r="K29" s="1183"/>
      <c r="L29" s="1183"/>
      <c r="M29" s="1184"/>
    </row>
    <row r="30" spans="1:15" ht="15" customHeight="1">
      <c r="A30" s="1158" t="s">
        <v>345</v>
      </c>
      <c r="B30" s="1185"/>
      <c r="C30" s="148" t="s">
        <v>196</v>
      </c>
      <c r="D30" s="141" t="s">
        <v>346</v>
      </c>
      <c r="E30" s="141" t="s">
        <v>347</v>
      </c>
      <c r="F30" s="141" t="s">
        <v>348</v>
      </c>
      <c r="G30" s="141" t="s">
        <v>349</v>
      </c>
      <c r="H30" s="1190" t="s">
        <v>350</v>
      </c>
      <c r="I30" s="1191"/>
      <c r="J30" s="1190" t="s">
        <v>351</v>
      </c>
      <c r="K30" s="1191"/>
      <c r="L30" s="1190" t="s">
        <v>352</v>
      </c>
      <c r="M30" s="1191"/>
      <c r="N30" s="147"/>
      <c r="O30" s="147"/>
    </row>
    <row r="31" spans="1:15" ht="15" customHeight="1">
      <c r="A31" s="1186"/>
      <c r="B31" s="1187"/>
      <c r="C31" s="123"/>
      <c r="D31" s="123"/>
      <c r="E31" s="123"/>
      <c r="F31" s="123"/>
      <c r="G31" s="123"/>
      <c r="H31" s="1192"/>
      <c r="I31" s="1193"/>
      <c r="J31" s="1192"/>
      <c r="K31" s="1193"/>
      <c r="L31" s="1192"/>
      <c r="M31" s="1193"/>
      <c r="N31" s="147"/>
      <c r="O31" s="147"/>
    </row>
    <row r="32" spans="1:15" ht="15" customHeight="1">
      <c r="A32" s="1188"/>
      <c r="B32" s="1189"/>
      <c r="C32" s="1190" t="s">
        <v>353</v>
      </c>
      <c r="D32" s="1194"/>
      <c r="E32" s="1191"/>
      <c r="F32" s="1138"/>
      <c r="G32" s="1139"/>
      <c r="H32" s="1139"/>
      <c r="I32" s="1139"/>
      <c r="J32" s="1139"/>
      <c r="K32" s="1139"/>
      <c r="L32" s="1139"/>
      <c r="M32" s="1140"/>
      <c r="N32" s="147"/>
      <c r="O32" s="147"/>
    </row>
    <row r="33" spans="1:15" ht="15" customHeight="1">
      <c r="A33" s="1197" t="s">
        <v>286</v>
      </c>
      <c r="B33" s="1198"/>
      <c r="C33" s="156" t="s">
        <v>354</v>
      </c>
      <c r="D33" s="124"/>
      <c r="E33" s="143" t="s">
        <v>355</v>
      </c>
      <c r="F33" s="125"/>
      <c r="G33" s="157" t="s">
        <v>356</v>
      </c>
      <c r="H33" s="1205"/>
      <c r="I33" s="1205"/>
      <c r="J33" s="1215" t="s">
        <v>355</v>
      </c>
      <c r="K33" s="1215"/>
      <c r="L33" s="1205"/>
      <c r="M33" s="1206"/>
      <c r="N33" s="151"/>
      <c r="O33" s="147"/>
    </row>
    <row r="34" spans="1:15" ht="15" customHeight="1">
      <c r="A34" s="1211"/>
      <c r="B34" s="1212"/>
      <c r="C34" s="158" t="s">
        <v>357</v>
      </c>
      <c r="D34" s="124"/>
      <c r="E34" s="143" t="s">
        <v>355</v>
      </c>
      <c r="F34" s="125"/>
      <c r="G34" s="157" t="s">
        <v>356</v>
      </c>
      <c r="H34" s="1205"/>
      <c r="I34" s="1205"/>
      <c r="J34" s="1215" t="s">
        <v>355</v>
      </c>
      <c r="K34" s="1215"/>
      <c r="L34" s="1205"/>
      <c r="M34" s="1206"/>
      <c r="N34" s="151"/>
      <c r="O34" s="147"/>
    </row>
    <row r="35" spans="1:15" ht="15" customHeight="1">
      <c r="A35" s="1213"/>
      <c r="B35" s="1214"/>
      <c r="C35" s="159" t="s">
        <v>358</v>
      </c>
      <c r="D35" s="126"/>
      <c r="E35" s="160" t="s">
        <v>355</v>
      </c>
      <c r="F35" s="125"/>
      <c r="G35" s="157" t="s">
        <v>356</v>
      </c>
      <c r="H35" s="1205"/>
      <c r="I35" s="1205"/>
      <c r="J35" s="1215" t="s">
        <v>355</v>
      </c>
      <c r="K35" s="1215"/>
      <c r="L35" s="1205"/>
      <c r="M35" s="1206"/>
      <c r="N35" s="151"/>
      <c r="O35" s="147"/>
    </row>
    <row r="36" spans="1:15" ht="15" customHeight="1">
      <c r="A36" s="1136" t="s">
        <v>359</v>
      </c>
      <c r="B36" s="1137"/>
      <c r="C36" s="161" t="s">
        <v>360</v>
      </c>
      <c r="D36" s="127"/>
      <c r="E36" s="161" t="s">
        <v>361</v>
      </c>
      <c r="F36" s="178" t="str">
        <f>IF(D36="○","","○")</f>
        <v>○</v>
      </c>
      <c r="G36" s="1190"/>
      <c r="H36" s="1194"/>
      <c r="I36" s="1194"/>
      <c r="J36" s="1194"/>
      <c r="K36" s="1194"/>
      <c r="L36" s="1194"/>
      <c r="M36" s="1191"/>
      <c r="N36" s="151"/>
      <c r="O36" s="147"/>
    </row>
    <row r="37" spans="1:15" ht="15" customHeight="1">
      <c r="A37" s="1136" t="s">
        <v>304</v>
      </c>
      <c r="B37" s="1137"/>
      <c r="C37" s="1136" t="s">
        <v>362</v>
      </c>
      <c r="D37" s="1207"/>
      <c r="E37" s="1207"/>
      <c r="F37" s="1207"/>
      <c r="G37" s="1207"/>
      <c r="H37" s="1207"/>
      <c r="I37" s="1207"/>
      <c r="J37" s="1207"/>
      <c r="K37" s="1207"/>
      <c r="L37" s="1207"/>
      <c r="M37" s="1137"/>
      <c r="N37" s="147"/>
      <c r="O37" s="147"/>
    </row>
    <row r="38" spans="1:15" ht="15" customHeight="1">
      <c r="A38" s="1136" t="s">
        <v>305</v>
      </c>
      <c r="B38" s="1137"/>
      <c r="C38" s="1208"/>
      <c r="D38" s="1209"/>
      <c r="E38" s="1209"/>
      <c r="F38" s="1209"/>
      <c r="G38" s="1209"/>
      <c r="H38" s="1209"/>
      <c r="I38" s="1209"/>
      <c r="J38" s="1209"/>
      <c r="K38" s="1209"/>
      <c r="L38" s="1209"/>
      <c r="M38" s="1210"/>
      <c r="N38" s="151"/>
      <c r="O38" s="147"/>
    </row>
    <row r="39" spans="1:15" ht="30" customHeight="1">
      <c r="A39" s="1195" t="s">
        <v>363</v>
      </c>
      <c r="B39" s="1196"/>
      <c r="C39" s="1197" t="s">
        <v>720</v>
      </c>
      <c r="D39" s="1198"/>
      <c r="E39" s="1198"/>
      <c r="F39" s="1198"/>
      <c r="G39" s="1198"/>
      <c r="H39" s="1198"/>
      <c r="I39" s="1198"/>
      <c r="J39" s="1198"/>
      <c r="K39" s="1198"/>
      <c r="L39" s="1198"/>
      <c r="M39" s="1199"/>
      <c r="N39" s="151"/>
      <c r="O39" s="147"/>
    </row>
    <row r="40" spans="1:15" ht="15" customHeight="1">
      <c r="A40" s="1200" t="s">
        <v>364</v>
      </c>
      <c r="B40" s="1201"/>
      <c r="C40" s="162" t="s">
        <v>365</v>
      </c>
      <c r="D40" s="1202">
        <f>基本情報入力シート!L116</f>
        <v>0</v>
      </c>
      <c r="E40" s="1202"/>
      <c r="F40" s="1202"/>
      <c r="G40" s="1203" t="s">
        <v>366</v>
      </c>
      <c r="H40" s="1203"/>
      <c r="I40" s="1204">
        <f>基本情報入力シート!L117</f>
        <v>0</v>
      </c>
      <c r="J40" s="1204"/>
      <c r="K40" s="1204"/>
      <c r="L40" s="1204"/>
      <c r="M40" s="1204"/>
      <c r="N40" s="151"/>
      <c r="O40" s="147"/>
    </row>
    <row r="41" spans="1:15" ht="15" customHeight="1">
      <c r="A41" s="1221" t="s">
        <v>733</v>
      </c>
      <c r="B41" s="1222"/>
      <c r="C41" s="1222"/>
      <c r="D41" s="1222"/>
      <c r="E41" s="1222"/>
      <c r="F41" s="1222"/>
      <c r="G41" s="1222"/>
      <c r="H41" s="1222"/>
      <c r="I41" s="1222"/>
      <c r="J41" s="1222"/>
      <c r="K41" s="1222"/>
      <c r="L41" s="1222"/>
      <c r="M41" s="1223"/>
      <c r="N41" s="151"/>
      <c r="O41" s="147"/>
    </row>
    <row r="42" spans="1:15" ht="15" customHeight="1">
      <c r="A42" s="1102" t="s">
        <v>330</v>
      </c>
      <c r="B42" s="152" t="s">
        <v>239</v>
      </c>
      <c r="C42" s="1224"/>
      <c r="D42" s="1225"/>
      <c r="E42" s="1225"/>
      <c r="F42" s="1225"/>
      <c r="G42" s="1225"/>
      <c r="H42" s="1225"/>
      <c r="I42" s="1225"/>
      <c r="J42" s="1225"/>
      <c r="K42" s="1225"/>
      <c r="L42" s="1225"/>
      <c r="M42" s="1226"/>
      <c r="N42" s="151"/>
      <c r="O42" s="147"/>
    </row>
    <row r="43" spans="1:15" ht="15" customHeight="1">
      <c r="A43" s="1103"/>
      <c r="B43" s="133" t="s">
        <v>241</v>
      </c>
      <c r="C43" s="1227"/>
      <c r="D43" s="1228"/>
      <c r="E43" s="1228"/>
      <c r="F43" s="1228"/>
      <c r="G43" s="1228"/>
      <c r="H43" s="1228"/>
      <c r="I43" s="1228"/>
      <c r="J43" s="1228"/>
      <c r="K43" s="1228"/>
      <c r="L43" s="1228"/>
      <c r="M43" s="1229"/>
      <c r="N43" s="151"/>
      <c r="O43" s="147"/>
    </row>
    <row r="44" spans="1:15" ht="15" customHeight="1">
      <c r="A44" s="1103"/>
      <c r="B44" s="1111" t="s">
        <v>242</v>
      </c>
      <c r="C44" s="128" t="s">
        <v>331</v>
      </c>
      <c r="D44" s="134"/>
      <c r="E44" s="122" t="s">
        <v>332</v>
      </c>
      <c r="F44" s="134"/>
      <c r="G44" s="129" t="s">
        <v>333</v>
      </c>
      <c r="H44" s="129"/>
      <c r="I44" s="129"/>
      <c r="J44" s="129"/>
      <c r="K44" s="129"/>
      <c r="L44" s="129"/>
      <c r="M44" s="130"/>
      <c r="N44" s="151"/>
      <c r="O44" s="147"/>
    </row>
    <row r="45" spans="1:15" ht="15" customHeight="1">
      <c r="A45" s="1103"/>
      <c r="B45" s="1112"/>
      <c r="C45" s="135"/>
      <c r="D45" s="163"/>
      <c r="E45" s="136"/>
      <c r="F45" s="164"/>
      <c r="G45" s="1216"/>
      <c r="H45" s="1216"/>
      <c r="I45" s="1216"/>
      <c r="J45" s="1216"/>
      <c r="K45" s="1216"/>
      <c r="L45" s="1216"/>
      <c r="M45" s="1217"/>
      <c r="N45" s="151"/>
      <c r="O45" s="147"/>
    </row>
    <row r="46" spans="1:15" ht="15" customHeight="1">
      <c r="A46" s="1103"/>
      <c r="B46" s="1113"/>
      <c r="C46" s="1218"/>
      <c r="D46" s="1219"/>
      <c r="E46" s="1219"/>
      <c r="F46" s="1219"/>
      <c r="G46" s="1219"/>
      <c r="H46" s="1219"/>
      <c r="I46" s="1219"/>
      <c r="J46" s="1219"/>
      <c r="K46" s="1219"/>
      <c r="L46" s="1219"/>
      <c r="M46" s="1220"/>
      <c r="N46" s="151"/>
      <c r="O46" s="147"/>
    </row>
    <row r="47" spans="1:15" ht="15" customHeight="1">
      <c r="A47" s="1103"/>
      <c r="B47" s="153" t="s">
        <v>248</v>
      </c>
      <c r="C47" s="1230"/>
      <c r="D47" s="1231"/>
      <c r="E47" s="1231"/>
      <c r="F47" s="1231"/>
      <c r="G47" s="1231"/>
      <c r="H47" s="1231"/>
      <c r="I47" s="1231"/>
      <c r="J47" s="1231"/>
      <c r="K47" s="1231"/>
      <c r="L47" s="1231"/>
      <c r="M47" s="1232"/>
      <c r="N47" s="151"/>
      <c r="O47" s="147"/>
    </row>
    <row r="48" spans="1:15" ht="15" customHeight="1">
      <c r="A48" s="1104"/>
      <c r="B48" s="138" t="s">
        <v>334</v>
      </c>
      <c r="C48" s="1190"/>
      <c r="D48" s="1194"/>
      <c r="E48" s="1194"/>
      <c r="F48" s="1194"/>
      <c r="G48" s="1194"/>
      <c r="H48" s="1194"/>
      <c r="I48" s="1194"/>
      <c r="J48" s="1194"/>
      <c r="K48" s="1194"/>
      <c r="L48" s="1194"/>
      <c r="M48" s="1191"/>
      <c r="N48" s="151"/>
      <c r="O48" s="147"/>
    </row>
    <row r="49" spans="1:15" ht="15" customHeight="1">
      <c r="A49" s="1102" t="s">
        <v>335</v>
      </c>
      <c r="B49" s="135" t="s">
        <v>239</v>
      </c>
      <c r="C49" s="1236"/>
      <c r="D49" s="1237"/>
      <c r="E49" s="1238"/>
      <c r="F49" s="1165" t="s">
        <v>93</v>
      </c>
      <c r="G49" s="1239"/>
      <c r="H49" s="165"/>
      <c r="I49" s="1239"/>
      <c r="J49" s="165"/>
      <c r="K49" s="1239"/>
      <c r="L49" s="165"/>
      <c r="M49" s="166"/>
      <c r="N49" s="151"/>
      <c r="O49" s="147"/>
    </row>
    <row r="50" spans="1:15" ht="15" customHeight="1">
      <c r="A50" s="1103"/>
      <c r="B50" s="137" t="s">
        <v>256</v>
      </c>
      <c r="C50" s="1218"/>
      <c r="D50" s="1219"/>
      <c r="E50" s="1220"/>
      <c r="F50" s="1165"/>
      <c r="G50" s="1240"/>
      <c r="H50" s="167" t="s">
        <v>367</v>
      </c>
      <c r="I50" s="1240"/>
      <c r="J50" s="167" t="s">
        <v>368</v>
      </c>
      <c r="K50" s="1240"/>
      <c r="L50" s="168" t="s">
        <v>369</v>
      </c>
      <c r="M50" s="169"/>
      <c r="N50" s="151"/>
      <c r="O50" s="147"/>
    </row>
    <row r="51" spans="1:15" ht="15" customHeight="1">
      <c r="A51" s="1103"/>
      <c r="B51" s="1171" t="s">
        <v>336</v>
      </c>
      <c r="C51" s="128" t="s">
        <v>331</v>
      </c>
      <c r="D51" s="134"/>
      <c r="E51" s="122" t="s">
        <v>332</v>
      </c>
      <c r="F51" s="134"/>
      <c r="G51" s="129" t="s">
        <v>333</v>
      </c>
      <c r="H51" s="129"/>
      <c r="I51" s="129"/>
      <c r="J51" s="129"/>
      <c r="K51" s="129"/>
      <c r="L51" s="129"/>
      <c r="M51" s="130"/>
      <c r="N51" s="151"/>
      <c r="O51" s="147"/>
    </row>
    <row r="52" spans="1:15" ht="15" customHeight="1">
      <c r="A52" s="1103"/>
      <c r="B52" s="1172"/>
      <c r="C52" s="135"/>
      <c r="D52" s="163"/>
      <c r="E52" s="136"/>
      <c r="F52" s="164"/>
      <c r="G52" s="1216"/>
      <c r="H52" s="1216"/>
      <c r="I52" s="1216"/>
      <c r="J52" s="1216"/>
      <c r="K52" s="1216"/>
      <c r="L52" s="1216"/>
      <c r="M52" s="1217"/>
      <c r="N52" s="151"/>
      <c r="O52" s="147"/>
    </row>
    <row r="53" spans="1:15" ht="15" customHeight="1">
      <c r="A53" s="1103"/>
      <c r="B53" s="1173"/>
      <c r="C53" s="1218"/>
      <c r="D53" s="1219"/>
      <c r="E53" s="1219"/>
      <c r="F53" s="1219"/>
      <c r="G53" s="1219"/>
      <c r="H53" s="1219"/>
      <c r="I53" s="1219"/>
      <c r="J53" s="1219"/>
      <c r="K53" s="1219"/>
      <c r="L53" s="1219"/>
      <c r="M53" s="1220"/>
      <c r="N53" s="151"/>
      <c r="O53" s="147"/>
    </row>
    <row r="54" spans="1:15" ht="15" customHeight="1">
      <c r="A54" s="1166"/>
      <c r="B54" s="1149" t="s">
        <v>337</v>
      </c>
      <c r="C54" s="1150"/>
      <c r="D54" s="1136" t="s">
        <v>338</v>
      </c>
      <c r="E54" s="1137"/>
      <c r="F54" s="1194"/>
      <c r="G54" s="1194"/>
      <c r="H54" s="1113"/>
      <c r="I54" s="1113"/>
      <c r="J54" s="1113"/>
      <c r="K54" s="1194"/>
      <c r="L54" s="1194"/>
      <c r="M54" s="1191"/>
      <c r="N54" s="151"/>
      <c r="O54" s="147"/>
    </row>
    <row r="55" spans="1:15" ht="15" customHeight="1">
      <c r="A55" s="1166"/>
      <c r="B55" s="1151"/>
      <c r="C55" s="1152"/>
      <c r="D55" s="1158" t="s">
        <v>339</v>
      </c>
      <c r="E55" s="1159"/>
      <c r="F55" s="131"/>
      <c r="G55" s="131"/>
      <c r="H55" s="131"/>
      <c r="I55" s="131"/>
      <c r="J55" s="131"/>
      <c r="K55" s="131"/>
      <c r="L55" s="131"/>
      <c r="M55" s="132"/>
      <c r="N55" s="151"/>
      <c r="O55" s="147"/>
    </row>
    <row r="56" spans="1:15" ht="15" customHeight="1">
      <c r="A56" s="1167"/>
      <c r="B56" s="1153"/>
      <c r="C56" s="1154"/>
      <c r="D56" s="1160"/>
      <c r="E56" s="1161"/>
      <c r="F56" s="139"/>
      <c r="G56" s="139"/>
      <c r="H56" s="139"/>
      <c r="I56" s="139"/>
      <c r="J56" s="139"/>
      <c r="K56" s="139"/>
      <c r="L56" s="139"/>
      <c r="M56" s="140"/>
      <c r="N56" s="151"/>
      <c r="O56" s="147"/>
    </row>
    <row r="57" spans="1:15" ht="15" customHeight="1">
      <c r="A57" s="1102" t="s">
        <v>340</v>
      </c>
      <c r="B57" s="170" t="s">
        <v>239</v>
      </c>
      <c r="C57" s="1236"/>
      <c r="D57" s="1237"/>
      <c r="E57" s="1238"/>
      <c r="F57" s="1165" t="s">
        <v>93</v>
      </c>
      <c r="G57" s="1239"/>
      <c r="H57" s="165"/>
      <c r="I57" s="1239"/>
      <c r="J57" s="165"/>
      <c r="K57" s="1239"/>
      <c r="L57" s="165"/>
      <c r="M57" s="166"/>
      <c r="N57" s="151"/>
      <c r="O57" s="147"/>
    </row>
    <row r="58" spans="1:15" ht="15" customHeight="1">
      <c r="A58" s="1103"/>
      <c r="B58" s="137" t="s">
        <v>256</v>
      </c>
      <c r="C58" s="1218"/>
      <c r="D58" s="1219"/>
      <c r="E58" s="1220"/>
      <c r="F58" s="1165"/>
      <c r="G58" s="1240"/>
      <c r="H58" s="167" t="s">
        <v>367</v>
      </c>
      <c r="I58" s="1240"/>
      <c r="J58" s="167" t="s">
        <v>368</v>
      </c>
      <c r="K58" s="1240"/>
      <c r="L58" s="168" t="s">
        <v>369</v>
      </c>
      <c r="M58" s="169"/>
      <c r="N58" s="151"/>
      <c r="O58" s="147"/>
    </row>
    <row r="59" spans="1:15" ht="15" customHeight="1">
      <c r="A59" s="1103"/>
      <c r="B59" s="1171" t="s">
        <v>336</v>
      </c>
      <c r="C59" s="128" t="s">
        <v>331</v>
      </c>
      <c r="D59" s="129"/>
      <c r="E59" s="122" t="s">
        <v>332</v>
      </c>
      <c r="F59" s="129"/>
      <c r="G59" s="129" t="s">
        <v>333</v>
      </c>
      <c r="H59" s="129"/>
      <c r="I59" s="129"/>
      <c r="J59" s="129"/>
      <c r="K59" s="129"/>
      <c r="L59" s="129"/>
      <c r="M59" s="130"/>
      <c r="N59" s="151"/>
      <c r="O59" s="147"/>
    </row>
    <row r="60" spans="1:15" ht="15" customHeight="1">
      <c r="A60" s="1103"/>
      <c r="B60" s="1172"/>
      <c r="C60" s="135"/>
      <c r="D60" s="163"/>
      <c r="E60" s="136"/>
      <c r="F60" s="164"/>
      <c r="G60" s="1216"/>
      <c r="H60" s="1216"/>
      <c r="I60" s="1216"/>
      <c r="J60" s="1216"/>
      <c r="K60" s="1216"/>
      <c r="L60" s="1216"/>
      <c r="M60" s="1217"/>
      <c r="N60" s="151"/>
      <c r="O60" s="147"/>
    </row>
    <row r="61" spans="1:15" ht="15" customHeight="1">
      <c r="A61" s="1103"/>
      <c r="B61" s="1173"/>
      <c r="C61" s="1218"/>
      <c r="D61" s="1219"/>
      <c r="E61" s="1219"/>
      <c r="F61" s="1219"/>
      <c r="G61" s="1219"/>
      <c r="H61" s="1219"/>
      <c r="I61" s="1219"/>
      <c r="J61" s="1219"/>
      <c r="K61" s="1219"/>
      <c r="L61" s="1219"/>
      <c r="M61" s="1220"/>
      <c r="N61" s="151"/>
      <c r="O61" s="147"/>
    </row>
    <row r="62" spans="1:15" ht="15" customHeight="1">
      <c r="A62" s="1141" t="s">
        <v>250</v>
      </c>
      <c r="B62" s="1142"/>
      <c r="C62" s="1142"/>
      <c r="D62" s="1143"/>
      <c r="E62" s="1143"/>
      <c r="F62" s="1144"/>
      <c r="G62" s="1145"/>
      <c r="H62" s="1233" t="str">
        <f>H26</f>
        <v>第　　条 第　　項 第　　号</v>
      </c>
      <c r="I62" s="1234"/>
      <c r="J62" s="1234"/>
      <c r="K62" s="1234"/>
      <c r="L62" s="1234"/>
      <c r="M62" s="1235"/>
      <c r="N62" s="151"/>
      <c r="O62" s="147"/>
    </row>
    <row r="63" spans="1:15" ht="15" customHeight="1">
      <c r="A63" s="1136" t="s">
        <v>343</v>
      </c>
      <c r="B63" s="1137"/>
      <c r="C63" s="1136"/>
      <c r="D63" s="1207"/>
      <c r="E63" s="1207"/>
      <c r="F63" s="1207"/>
      <c r="G63" s="1207"/>
      <c r="H63" s="1207"/>
      <c r="I63" s="1207"/>
      <c r="J63" s="1207"/>
      <c r="K63" s="1207"/>
      <c r="L63" s="1207"/>
      <c r="M63" s="1137"/>
      <c r="N63" s="151"/>
      <c r="O63" s="147"/>
    </row>
    <row r="64" spans="1:15" ht="24.75" customHeight="1">
      <c r="A64" s="1180" t="s">
        <v>344</v>
      </c>
      <c r="B64" s="1181"/>
      <c r="C64" s="1260"/>
      <c r="D64" s="1261"/>
      <c r="E64" s="1261"/>
      <c r="F64" s="1261"/>
      <c r="G64" s="1261"/>
      <c r="H64" s="1261"/>
      <c r="I64" s="1261"/>
      <c r="J64" s="1261"/>
      <c r="K64" s="1261"/>
      <c r="L64" s="1261"/>
      <c r="M64" s="1262"/>
      <c r="N64" s="151"/>
      <c r="O64" s="147"/>
    </row>
    <row r="65" spans="1:15" ht="15" customHeight="1">
      <c r="A65" s="1158" t="s">
        <v>345</v>
      </c>
      <c r="B65" s="1185"/>
      <c r="C65" s="148" t="s">
        <v>196</v>
      </c>
      <c r="D65" s="141" t="s">
        <v>346</v>
      </c>
      <c r="E65" s="141" t="s">
        <v>347</v>
      </c>
      <c r="F65" s="141" t="s">
        <v>348</v>
      </c>
      <c r="G65" s="141" t="s">
        <v>349</v>
      </c>
      <c r="H65" s="1190" t="s">
        <v>350</v>
      </c>
      <c r="I65" s="1191"/>
      <c r="J65" s="1190" t="s">
        <v>351</v>
      </c>
      <c r="K65" s="1191"/>
      <c r="L65" s="1190" t="s">
        <v>352</v>
      </c>
      <c r="M65" s="1191"/>
      <c r="N65" s="151"/>
      <c r="O65" s="147"/>
    </row>
    <row r="66" spans="1:15" ht="15" customHeight="1">
      <c r="A66" s="1186"/>
      <c r="B66" s="1187"/>
      <c r="C66" s="141"/>
      <c r="D66" s="141"/>
      <c r="E66" s="141"/>
      <c r="F66" s="141"/>
      <c r="G66" s="141"/>
      <c r="H66" s="1244"/>
      <c r="I66" s="1245"/>
      <c r="J66" s="1244"/>
      <c r="K66" s="1245"/>
      <c r="L66" s="1244"/>
      <c r="M66" s="1245"/>
      <c r="N66" s="151"/>
      <c r="O66" s="147"/>
    </row>
    <row r="67" spans="1:15" ht="15" customHeight="1">
      <c r="A67" s="1188"/>
      <c r="B67" s="1189"/>
      <c r="C67" s="1190" t="s">
        <v>353</v>
      </c>
      <c r="D67" s="1194"/>
      <c r="E67" s="1191"/>
      <c r="F67" s="1190"/>
      <c r="G67" s="1194"/>
      <c r="H67" s="1194"/>
      <c r="I67" s="1194"/>
      <c r="J67" s="1194"/>
      <c r="K67" s="1194"/>
      <c r="L67" s="1194"/>
      <c r="M67" s="1191"/>
      <c r="N67" s="151"/>
      <c r="O67" s="147"/>
    </row>
    <row r="68" spans="1:15" ht="15" customHeight="1">
      <c r="A68" s="1197" t="s">
        <v>286</v>
      </c>
      <c r="B68" s="1198"/>
      <c r="C68" s="118" t="s">
        <v>354</v>
      </c>
      <c r="D68" s="142"/>
      <c r="E68" s="143" t="s">
        <v>355</v>
      </c>
      <c r="F68" s="143"/>
      <c r="G68" s="171" t="s">
        <v>356</v>
      </c>
      <c r="H68" s="1248"/>
      <c r="I68" s="1248"/>
      <c r="J68" s="1248" t="s">
        <v>355</v>
      </c>
      <c r="K68" s="1248"/>
      <c r="L68" s="1248"/>
      <c r="M68" s="1249"/>
      <c r="N68" s="151"/>
      <c r="O68" s="147"/>
    </row>
    <row r="69" spans="1:15" ht="15" customHeight="1">
      <c r="A69" s="1211"/>
      <c r="B69" s="1212"/>
      <c r="C69" s="172" t="s">
        <v>357</v>
      </c>
      <c r="D69" s="142"/>
      <c r="E69" s="143" t="s">
        <v>355</v>
      </c>
      <c r="F69" s="143"/>
      <c r="G69" s="171" t="s">
        <v>356</v>
      </c>
      <c r="H69" s="1248"/>
      <c r="I69" s="1248"/>
      <c r="J69" s="1248" t="s">
        <v>355</v>
      </c>
      <c r="K69" s="1248"/>
      <c r="L69" s="1248"/>
      <c r="M69" s="1249"/>
      <c r="N69" s="151"/>
      <c r="O69" s="147"/>
    </row>
    <row r="70" spans="1:15" ht="15" customHeight="1">
      <c r="A70" s="1213"/>
      <c r="B70" s="1214"/>
      <c r="C70" s="173" t="s">
        <v>358</v>
      </c>
      <c r="D70" s="144"/>
      <c r="E70" s="160" t="s">
        <v>355</v>
      </c>
      <c r="F70" s="143"/>
      <c r="G70" s="171" t="s">
        <v>356</v>
      </c>
      <c r="H70" s="1248"/>
      <c r="I70" s="1248"/>
      <c r="J70" s="1248" t="s">
        <v>355</v>
      </c>
      <c r="K70" s="1248"/>
      <c r="L70" s="1248"/>
      <c r="M70" s="1249"/>
      <c r="N70" s="151"/>
      <c r="O70" s="147"/>
    </row>
    <row r="71" spans="1:15" ht="15" customHeight="1">
      <c r="A71" s="1136" t="s">
        <v>359</v>
      </c>
      <c r="B71" s="1137"/>
      <c r="C71" s="161" t="s">
        <v>360</v>
      </c>
      <c r="D71" s="145" t="s">
        <v>370</v>
      </c>
      <c r="E71" s="138" t="s">
        <v>361</v>
      </c>
      <c r="F71" s="178" t="str">
        <f>IF(D71="○","","○")</f>
        <v/>
      </c>
      <c r="G71" s="1190"/>
      <c r="H71" s="1194"/>
      <c r="I71" s="1194"/>
      <c r="J71" s="1194"/>
      <c r="K71" s="1194"/>
      <c r="L71" s="1194"/>
      <c r="M71" s="1191"/>
      <c r="N71" s="151"/>
      <c r="O71" s="147"/>
    </row>
    <row r="72" spans="1:15" ht="15" customHeight="1">
      <c r="A72" s="1136" t="s">
        <v>304</v>
      </c>
      <c r="B72" s="1137"/>
      <c r="C72" s="1136"/>
      <c r="D72" s="1207"/>
      <c r="E72" s="1207"/>
      <c r="F72" s="1207"/>
      <c r="G72" s="1207"/>
      <c r="H72" s="1207"/>
      <c r="I72" s="1207"/>
      <c r="J72" s="1207"/>
      <c r="K72" s="1207"/>
      <c r="L72" s="1207"/>
      <c r="M72" s="1137"/>
      <c r="N72" s="151"/>
      <c r="O72" s="147"/>
    </row>
    <row r="73" spans="1:15" ht="15" customHeight="1">
      <c r="A73" s="1136" t="s">
        <v>305</v>
      </c>
      <c r="B73" s="1137"/>
      <c r="C73" s="1136"/>
      <c r="D73" s="1207"/>
      <c r="E73" s="1207"/>
      <c r="F73" s="1207"/>
      <c r="G73" s="1207"/>
      <c r="H73" s="1207"/>
      <c r="I73" s="1207"/>
      <c r="J73" s="1207"/>
      <c r="K73" s="1207"/>
      <c r="L73" s="1207"/>
      <c r="M73" s="1137"/>
      <c r="N73" s="151"/>
      <c r="O73" s="147"/>
    </row>
    <row r="74" spans="1:15" ht="32.25" customHeight="1">
      <c r="A74" s="1195" t="s">
        <v>363</v>
      </c>
      <c r="B74" s="1196"/>
      <c r="C74" s="1197"/>
      <c r="D74" s="1198"/>
      <c r="E74" s="1198"/>
      <c r="F74" s="1198"/>
      <c r="G74" s="1198"/>
      <c r="H74" s="1198"/>
      <c r="I74" s="1198"/>
      <c r="J74" s="1198"/>
      <c r="K74" s="1198"/>
      <c r="L74" s="1198"/>
      <c r="M74" s="1199"/>
      <c r="N74" s="151"/>
      <c r="O74" s="147"/>
    </row>
    <row r="75" spans="1:15" ht="15" customHeight="1">
      <c r="A75" s="1200" t="s">
        <v>364</v>
      </c>
      <c r="B75" s="1201"/>
      <c r="C75" s="162" t="s">
        <v>365</v>
      </c>
      <c r="D75" s="1246"/>
      <c r="E75" s="1246"/>
      <c r="F75" s="1246"/>
      <c r="G75" s="1203" t="s">
        <v>366</v>
      </c>
      <c r="H75" s="1203"/>
      <c r="I75" s="1247"/>
      <c r="J75" s="1247"/>
      <c r="K75" s="1247"/>
      <c r="L75" s="1247"/>
      <c r="M75" s="1247"/>
      <c r="N75" s="151"/>
      <c r="O75" s="147"/>
    </row>
    <row r="76" spans="1:15" ht="15" customHeight="1">
      <c r="A76" s="147" t="s">
        <v>371</v>
      </c>
      <c r="B76" s="147"/>
      <c r="C76" s="147"/>
      <c r="D76" s="147"/>
      <c r="E76" s="147"/>
      <c r="F76" s="147"/>
      <c r="G76" s="147"/>
      <c r="H76" s="147"/>
      <c r="I76" s="147"/>
      <c r="J76" s="147"/>
      <c r="K76" s="147"/>
      <c r="L76" s="147"/>
      <c r="M76" s="147"/>
      <c r="N76" s="147"/>
      <c r="O76" s="147"/>
    </row>
    <row r="77" spans="1:15" ht="18" customHeight="1">
      <c r="A77" s="1250" t="s">
        <v>372</v>
      </c>
      <c r="B77" s="1250"/>
      <c r="C77" s="1250"/>
      <c r="D77" s="1250"/>
      <c r="E77" s="1250"/>
      <c r="F77" s="1250"/>
      <c r="G77" s="1250"/>
      <c r="H77" s="1250"/>
      <c r="I77" s="1250"/>
      <c r="J77" s="1250"/>
      <c r="K77" s="1250"/>
      <c r="L77" s="1250"/>
      <c r="M77" s="1250"/>
      <c r="N77" s="151"/>
      <c r="O77" s="147"/>
    </row>
    <row r="78" spans="1:15" ht="18" customHeight="1">
      <c r="A78" s="1250" t="s">
        <v>373</v>
      </c>
      <c r="B78" s="1250"/>
      <c r="C78" s="1250"/>
      <c r="D78" s="1250"/>
      <c r="E78" s="1250"/>
      <c r="F78" s="1250"/>
      <c r="G78" s="1250"/>
      <c r="H78" s="1250"/>
      <c r="I78" s="1250"/>
      <c r="J78" s="1250"/>
      <c r="K78" s="1250"/>
      <c r="L78" s="1250"/>
      <c r="M78" s="1250"/>
      <c r="N78" s="151"/>
      <c r="O78" s="147"/>
    </row>
    <row r="79" spans="1:15" ht="30" customHeight="1">
      <c r="A79" s="1252" t="s">
        <v>374</v>
      </c>
      <c r="B79" s="1253"/>
      <c r="C79" s="1253"/>
      <c r="D79" s="1253"/>
      <c r="E79" s="1253"/>
      <c r="F79" s="1253"/>
      <c r="G79" s="1253"/>
      <c r="H79" s="1253"/>
      <c r="I79" s="1253"/>
      <c r="J79" s="1253"/>
      <c r="K79" s="1253"/>
      <c r="L79" s="1253"/>
      <c r="M79" s="1253"/>
      <c r="N79" s="147"/>
      <c r="O79" s="147"/>
    </row>
    <row r="80" spans="1:15" ht="15" customHeight="1">
      <c r="A80" s="151" t="s">
        <v>375</v>
      </c>
      <c r="B80" s="147"/>
      <c r="C80" s="147"/>
      <c r="D80" s="147"/>
      <c r="E80" s="147"/>
      <c r="F80" s="147"/>
      <c r="G80" s="147"/>
      <c r="H80" s="147"/>
      <c r="I80" s="147"/>
      <c r="J80" s="147"/>
      <c r="K80" s="147"/>
      <c r="L80" s="147"/>
      <c r="M80" s="147"/>
      <c r="N80" s="147"/>
      <c r="O80" s="147"/>
    </row>
    <row r="81" spans="1:13" ht="15" customHeight="1">
      <c r="A81" s="174" t="s">
        <v>734</v>
      </c>
    </row>
    <row r="82" spans="1:13" ht="15" customHeight="1">
      <c r="A82" s="1102" t="s">
        <v>340</v>
      </c>
      <c r="B82" s="152" t="s">
        <v>239</v>
      </c>
      <c r="C82" s="1236"/>
      <c r="D82" s="1237"/>
      <c r="E82" s="1238"/>
      <c r="F82" s="1165" t="s">
        <v>93</v>
      </c>
      <c r="G82" s="1239"/>
      <c r="H82" s="165"/>
      <c r="I82" s="1239"/>
      <c r="J82" s="165"/>
      <c r="K82" s="1239"/>
      <c r="L82" s="165"/>
      <c r="M82" s="166"/>
    </row>
    <row r="83" spans="1:13" ht="15" customHeight="1">
      <c r="A83" s="1103"/>
      <c r="B83" s="175" t="s">
        <v>256</v>
      </c>
      <c r="C83" s="1218"/>
      <c r="D83" s="1219"/>
      <c r="E83" s="1220"/>
      <c r="F83" s="1165"/>
      <c r="G83" s="1240"/>
      <c r="H83" s="167" t="s">
        <v>367</v>
      </c>
      <c r="I83" s="1240"/>
      <c r="J83" s="167" t="s">
        <v>368</v>
      </c>
      <c r="K83" s="1240"/>
      <c r="L83" s="168" t="s">
        <v>369</v>
      </c>
      <c r="M83" s="169"/>
    </row>
    <row r="84" spans="1:13" ht="15" customHeight="1">
      <c r="A84" s="1103"/>
      <c r="B84" s="1171" t="s">
        <v>336</v>
      </c>
      <c r="C84" s="128" t="s">
        <v>331</v>
      </c>
      <c r="D84" s="129"/>
      <c r="E84" s="122" t="s">
        <v>332</v>
      </c>
      <c r="F84" s="129"/>
      <c r="G84" s="129" t="s">
        <v>333</v>
      </c>
      <c r="H84" s="129"/>
      <c r="I84" s="129"/>
      <c r="J84" s="129"/>
      <c r="K84" s="129"/>
      <c r="L84" s="129"/>
      <c r="M84" s="130"/>
    </row>
    <row r="85" spans="1:13" ht="15" customHeight="1">
      <c r="A85" s="1103"/>
      <c r="B85" s="1172"/>
      <c r="C85" s="135"/>
      <c r="D85" s="163" t="s">
        <v>376</v>
      </c>
      <c r="E85" s="136"/>
      <c r="F85" s="164" t="s">
        <v>377</v>
      </c>
      <c r="G85" s="1216"/>
      <c r="H85" s="1216"/>
      <c r="I85" s="1216"/>
      <c r="J85" s="1216"/>
      <c r="K85" s="1216"/>
      <c r="L85" s="1216"/>
      <c r="M85" s="1217"/>
    </row>
    <row r="86" spans="1:13" ht="15" customHeight="1">
      <c r="A86" s="1103"/>
      <c r="B86" s="1173"/>
      <c r="C86" s="1218"/>
      <c r="D86" s="1219"/>
      <c r="E86" s="1219"/>
      <c r="F86" s="1219"/>
      <c r="G86" s="1219"/>
      <c r="H86" s="1219"/>
      <c r="I86" s="1219"/>
      <c r="J86" s="1219"/>
      <c r="K86" s="1219"/>
      <c r="L86" s="1219"/>
      <c r="M86" s="1220"/>
    </row>
    <row r="87" spans="1:13" ht="15" customHeight="1">
      <c r="A87" s="1103"/>
      <c r="B87" s="135" t="s">
        <v>239</v>
      </c>
      <c r="C87" s="1236"/>
      <c r="D87" s="1237"/>
      <c r="E87" s="1238"/>
      <c r="F87" s="1165" t="s">
        <v>93</v>
      </c>
      <c r="G87" s="1239"/>
      <c r="H87" s="165"/>
      <c r="I87" s="1239"/>
      <c r="J87" s="165"/>
      <c r="K87" s="1239"/>
      <c r="L87" s="165"/>
      <c r="M87" s="166"/>
    </row>
    <row r="88" spans="1:13" ht="15" customHeight="1">
      <c r="A88" s="1103"/>
      <c r="B88" s="137" t="s">
        <v>256</v>
      </c>
      <c r="C88" s="1218"/>
      <c r="D88" s="1219"/>
      <c r="E88" s="1220"/>
      <c r="F88" s="1165"/>
      <c r="G88" s="1240"/>
      <c r="H88" s="167" t="s">
        <v>367</v>
      </c>
      <c r="I88" s="1240"/>
      <c r="J88" s="167" t="s">
        <v>368</v>
      </c>
      <c r="K88" s="1240"/>
      <c r="L88" s="168" t="s">
        <v>369</v>
      </c>
      <c r="M88" s="169"/>
    </row>
    <row r="89" spans="1:13" ht="15" customHeight="1">
      <c r="A89" s="1103"/>
      <c r="B89" s="1171" t="s">
        <v>336</v>
      </c>
      <c r="C89" s="128" t="s">
        <v>331</v>
      </c>
      <c r="D89" s="129"/>
      <c r="E89" s="122" t="s">
        <v>332</v>
      </c>
      <c r="F89" s="129"/>
      <c r="G89" s="129" t="s">
        <v>333</v>
      </c>
      <c r="H89" s="129"/>
      <c r="I89" s="129"/>
      <c r="J89" s="129"/>
      <c r="K89" s="129"/>
      <c r="L89" s="129"/>
      <c r="M89" s="130"/>
    </row>
    <row r="90" spans="1:13" ht="15" customHeight="1">
      <c r="A90" s="1103"/>
      <c r="B90" s="1172"/>
      <c r="C90" s="135"/>
      <c r="D90" s="163" t="s">
        <v>376</v>
      </c>
      <c r="E90" s="136"/>
      <c r="F90" s="164" t="s">
        <v>377</v>
      </c>
      <c r="G90" s="1216"/>
      <c r="H90" s="1216"/>
      <c r="I90" s="1216"/>
      <c r="J90" s="1216"/>
      <c r="K90" s="1216"/>
      <c r="L90" s="1216"/>
      <c r="M90" s="1217"/>
    </row>
    <row r="91" spans="1:13" ht="15" customHeight="1">
      <c r="A91" s="1103"/>
      <c r="B91" s="1173"/>
      <c r="C91" s="1218"/>
      <c r="D91" s="1219"/>
      <c r="E91" s="1219"/>
      <c r="F91" s="1219"/>
      <c r="G91" s="1219"/>
      <c r="H91" s="1219"/>
      <c r="I91" s="1219"/>
      <c r="J91" s="1219"/>
      <c r="K91" s="1219"/>
      <c r="L91" s="1219"/>
      <c r="M91" s="1220"/>
    </row>
    <row r="92" spans="1:13" ht="15" customHeight="1">
      <c r="A92" s="1103"/>
      <c r="B92" s="135" t="s">
        <v>239</v>
      </c>
      <c r="C92" s="1236"/>
      <c r="D92" s="1237"/>
      <c r="E92" s="1238"/>
      <c r="F92" s="1165" t="s">
        <v>93</v>
      </c>
      <c r="G92" s="1239"/>
      <c r="H92" s="165"/>
      <c r="I92" s="1239"/>
      <c r="J92" s="165"/>
      <c r="K92" s="1239"/>
      <c r="L92" s="165"/>
      <c r="M92" s="166"/>
    </row>
    <row r="93" spans="1:13" ht="15" customHeight="1">
      <c r="A93" s="1103"/>
      <c r="B93" s="137" t="s">
        <v>256</v>
      </c>
      <c r="C93" s="1218"/>
      <c r="D93" s="1219"/>
      <c r="E93" s="1220"/>
      <c r="F93" s="1165"/>
      <c r="G93" s="1240"/>
      <c r="H93" s="167" t="s">
        <v>367</v>
      </c>
      <c r="I93" s="1240"/>
      <c r="J93" s="167" t="s">
        <v>368</v>
      </c>
      <c r="K93" s="1240"/>
      <c r="L93" s="168" t="s">
        <v>369</v>
      </c>
      <c r="M93" s="169"/>
    </row>
    <row r="94" spans="1:13" ht="15" customHeight="1">
      <c r="A94" s="1103"/>
      <c r="B94" s="1171" t="s">
        <v>336</v>
      </c>
      <c r="C94" s="128" t="s">
        <v>331</v>
      </c>
      <c r="D94" s="129"/>
      <c r="E94" s="122" t="s">
        <v>332</v>
      </c>
      <c r="F94" s="129"/>
      <c r="G94" s="129" t="s">
        <v>333</v>
      </c>
      <c r="H94" s="129"/>
      <c r="I94" s="129"/>
      <c r="J94" s="129"/>
      <c r="K94" s="129"/>
      <c r="L94" s="129"/>
      <c r="M94" s="130"/>
    </row>
    <row r="95" spans="1:13" ht="15" customHeight="1">
      <c r="A95" s="1103"/>
      <c r="B95" s="1172"/>
      <c r="C95" s="135"/>
      <c r="D95" s="163" t="s">
        <v>376</v>
      </c>
      <c r="E95" s="136"/>
      <c r="F95" s="164" t="s">
        <v>377</v>
      </c>
      <c r="G95" s="1216"/>
      <c r="H95" s="1216"/>
      <c r="I95" s="1216"/>
      <c r="J95" s="1216"/>
      <c r="K95" s="1216"/>
      <c r="L95" s="1216"/>
      <c r="M95" s="1217"/>
    </row>
    <row r="96" spans="1:13" ht="15" customHeight="1">
      <c r="A96" s="1103"/>
      <c r="B96" s="1173"/>
      <c r="C96" s="1218"/>
      <c r="D96" s="1219"/>
      <c r="E96" s="1219"/>
      <c r="F96" s="1219"/>
      <c r="G96" s="1219"/>
      <c r="H96" s="1219"/>
      <c r="I96" s="1219"/>
      <c r="J96" s="1219"/>
      <c r="K96" s="1219"/>
      <c r="L96" s="1219"/>
      <c r="M96" s="1220"/>
    </row>
    <row r="97" spans="1:13" ht="15" customHeight="1">
      <c r="A97" s="1103"/>
      <c r="B97" s="135" t="s">
        <v>239</v>
      </c>
      <c r="C97" s="1236"/>
      <c r="D97" s="1237"/>
      <c r="E97" s="1238"/>
      <c r="F97" s="1165" t="s">
        <v>93</v>
      </c>
      <c r="G97" s="1239"/>
      <c r="H97" s="165"/>
      <c r="I97" s="1239"/>
      <c r="J97" s="165"/>
      <c r="K97" s="1239"/>
      <c r="L97" s="165"/>
      <c r="M97" s="166"/>
    </row>
    <row r="98" spans="1:13" ht="15" customHeight="1">
      <c r="A98" s="1103"/>
      <c r="B98" s="137" t="s">
        <v>256</v>
      </c>
      <c r="C98" s="1218"/>
      <c r="D98" s="1219"/>
      <c r="E98" s="1220"/>
      <c r="F98" s="1165"/>
      <c r="G98" s="1240"/>
      <c r="H98" s="167" t="s">
        <v>367</v>
      </c>
      <c r="I98" s="1240"/>
      <c r="J98" s="167" t="s">
        <v>368</v>
      </c>
      <c r="K98" s="1240"/>
      <c r="L98" s="168" t="s">
        <v>369</v>
      </c>
      <c r="M98" s="169"/>
    </row>
    <row r="99" spans="1:13" ht="15" customHeight="1">
      <c r="A99" s="1103"/>
      <c r="B99" s="1171" t="s">
        <v>336</v>
      </c>
      <c r="C99" s="128" t="s">
        <v>331</v>
      </c>
      <c r="D99" s="129"/>
      <c r="E99" s="122" t="s">
        <v>332</v>
      </c>
      <c r="F99" s="129"/>
      <c r="G99" s="129" t="s">
        <v>333</v>
      </c>
      <c r="H99" s="129"/>
      <c r="I99" s="129"/>
      <c r="J99" s="129"/>
      <c r="K99" s="129"/>
      <c r="L99" s="129"/>
      <c r="M99" s="130"/>
    </row>
    <row r="100" spans="1:13" ht="15" customHeight="1">
      <c r="A100" s="1103"/>
      <c r="B100" s="1172"/>
      <c r="C100" s="135"/>
      <c r="D100" s="163" t="s">
        <v>376</v>
      </c>
      <c r="E100" s="136"/>
      <c r="F100" s="164" t="s">
        <v>378</v>
      </c>
      <c r="G100" s="1216"/>
      <c r="H100" s="1216"/>
      <c r="I100" s="1216"/>
      <c r="J100" s="1216"/>
      <c r="K100" s="1216"/>
      <c r="L100" s="1216"/>
      <c r="M100" s="1217"/>
    </row>
    <row r="101" spans="1:13" ht="15" customHeight="1">
      <c r="A101" s="1103"/>
      <c r="B101" s="1173"/>
      <c r="C101" s="1218"/>
      <c r="D101" s="1219"/>
      <c r="E101" s="1219"/>
      <c r="F101" s="1219"/>
      <c r="G101" s="1219"/>
      <c r="H101" s="1219"/>
      <c r="I101" s="1219"/>
      <c r="J101" s="1219"/>
      <c r="K101" s="1219"/>
      <c r="L101" s="1219"/>
      <c r="M101" s="1220"/>
    </row>
    <row r="102" spans="1:13" ht="15" customHeight="1">
      <c r="A102" s="1103"/>
      <c r="B102" s="135" t="s">
        <v>239</v>
      </c>
      <c r="C102" s="1236"/>
      <c r="D102" s="1237"/>
      <c r="E102" s="1238"/>
      <c r="F102" s="1165" t="s">
        <v>93</v>
      </c>
      <c r="G102" s="1239"/>
      <c r="H102" s="165"/>
      <c r="I102" s="1239"/>
      <c r="J102" s="165"/>
      <c r="K102" s="1239"/>
      <c r="L102" s="165"/>
      <c r="M102" s="166"/>
    </row>
    <row r="103" spans="1:13" ht="15" customHeight="1">
      <c r="A103" s="1103"/>
      <c r="B103" s="137" t="s">
        <v>256</v>
      </c>
      <c r="C103" s="1218"/>
      <c r="D103" s="1219"/>
      <c r="E103" s="1220"/>
      <c r="F103" s="1165"/>
      <c r="G103" s="1240"/>
      <c r="H103" s="167" t="s">
        <v>367</v>
      </c>
      <c r="I103" s="1240"/>
      <c r="J103" s="167" t="s">
        <v>368</v>
      </c>
      <c r="K103" s="1240"/>
      <c r="L103" s="168" t="s">
        <v>369</v>
      </c>
      <c r="M103" s="169"/>
    </row>
    <row r="104" spans="1:13" ht="15" customHeight="1">
      <c r="A104" s="1103"/>
      <c r="B104" s="1171" t="s">
        <v>336</v>
      </c>
      <c r="C104" s="128" t="s">
        <v>331</v>
      </c>
      <c r="D104" s="129"/>
      <c r="E104" s="122" t="s">
        <v>332</v>
      </c>
      <c r="F104" s="129"/>
      <c r="G104" s="129" t="s">
        <v>333</v>
      </c>
      <c r="H104" s="129"/>
      <c r="I104" s="129"/>
      <c r="J104" s="129"/>
      <c r="K104" s="129"/>
      <c r="L104" s="129"/>
      <c r="M104" s="130"/>
    </row>
    <row r="105" spans="1:13" ht="15" customHeight="1">
      <c r="A105" s="1103"/>
      <c r="B105" s="1172"/>
      <c r="C105" s="135"/>
      <c r="D105" s="163" t="s">
        <v>376</v>
      </c>
      <c r="E105" s="136"/>
      <c r="F105" s="164" t="s">
        <v>378</v>
      </c>
      <c r="G105" s="1216"/>
      <c r="H105" s="1216"/>
      <c r="I105" s="1216"/>
      <c r="J105" s="1216"/>
      <c r="K105" s="1216"/>
      <c r="L105" s="1216"/>
      <c r="M105" s="1217"/>
    </row>
    <row r="106" spans="1:13" ht="15" customHeight="1">
      <c r="A106" s="1103"/>
      <c r="B106" s="1173"/>
      <c r="C106" s="1218"/>
      <c r="D106" s="1219"/>
      <c r="E106" s="1219"/>
      <c r="F106" s="1219"/>
      <c r="G106" s="1219"/>
      <c r="H106" s="1219"/>
      <c r="I106" s="1219"/>
      <c r="J106" s="1219"/>
      <c r="K106" s="1219"/>
      <c r="L106" s="1219"/>
      <c r="M106" s="1220"/>
    </row>
    <row r="107" spans="1:13" ht="15" customHeight="1">
      <c r="A107" s="1103"/>
      <c r="B107" s="135" t="s">
        <v>239</v>
      </c>
      <c r="C107" s="1236"/>
      <c r="D107" s="1237"/>
      <c r="E107" s="1238"/>
      <c r="F107" s="1165" t="s">
        <v>93</v>
      </c>
      <c r="G107" s="1239"/>
      <c r="H107" s="165"/>
      <c r="I107" s="1239"/>
      <c r="J107" s="165"/>
      <c r="K107" s="1239"/>
      <c r="L107" s="165"/>
      <c r="M107" s="166"/>
    </row>
    <row r="108" spans="1:13" ht="15" customHeight="1">
      <c r="A108" s="1103"/>
      <c r="B108" s="137" t="s">
        <v>256</v>
      </c>
      <c r="C108" s="1218"/>
      <c r="D108" s="1219"/>
      <c r="E108" s="1220"/>
      <c r="F108" s="1165"/>
      <c r="G108" s="1240"/>
      <c r="H108" s="167" t="s">
        <v>367</v>
      </c>
      <c r="I108" s="1240"/>
      <c r="J108" s="167" t="s">
        <v>368</v>
      </c>
      <c r="K108" s="1240"/>
      <c r="L108" s="168" t="s">
        <v>369</v>
      </c>
      <c r="M108" s="169"/>
    </row>
    <row r="109" spans="1:13" ht="15" customHeight="1">
      <c r="A109" s="1103"/>
      <c r="B109" s="1171" t="s">
        <v>336</v>
      </c>
      <c r="C109" s="128" t="s">
        <v>331</v>
      </c>
      <c r="D109" s="129"/>
      <c r="E109" s="122" t="s">
        <v>332</v>
      </c>
      <c r="F109" s="129"/>
      <c r="G109" s="129" t="s">
        <v>333</v>
      </c>
      <c r="H109" s="129"/>
      <c r="I109" s="129"/>
      <c r="J109" s="129"/>
      <c r="K109" s="129"/>
      <c r="L109" s="129"/>
      <c r="M109" s="130"/>
    </row>
    <row r="110" spans="1:13" ht="15" customHeight="1">
      <c r="A110" s="1103"/>
      <c r="B110" s="1172"/>
      <c r="C110" s="135"/>
      <c r="D110" s="163" t="s">
        <v>376</v>
      </c>
      <c r="E110" s="136"/>
      <c r="F110" s="164" t="s">
        <v>379</v>
      </c>
      <c r="G110" s="1216"/>
      <c r="H110" s="1216"/>
      <c r="I110" s="1216"/>
      <c r="J110" s="1216"/>
      <c r="K110" s="1216"/>
      <c r="L110" s="1216"/>
      <c r="M110" s="1217"/>
    </row>
    <row r="111" spans="1:13" ht="15" customHeight="1">
      <c r="A111" s="1104"/>
      <c r="B111" s="1173"/>
      <c r="C111" s="1218"/>
      <c r="D111" s="1219"/>
      <c r="E111" s="1219"/>
      <c r="F111" s="1219"/>
      <c r="G111" s="1219"/>
      <c r="H111" s="1219"/>
      <c r="I111" s="1219"/>
      <c r="J111" s="1219"/>
      <c r="K111" s="1219"/>
      <c r="L111" s="1219"/>
      <c r="M111" s="1220"/>
    </row>
    <row r="112" spans="1:13" ht="5.15" customHeight="1"/>
    <row r="113" spans="1:13" ht="15" customHeight="1">
      <c r="A113" s="174" t="s">
        <v>735</v>
      </c>
    </row>
    <row r="114" spans="1:13" ht="15" customHeight="1">
      <c r="A114" s="1254" t="s">
        <v>364</v>
      </c>
      <c r="B114" s="1255"/>
      <c r="C114" s="162" t="s">
        <v>365</v>
      </c>
      <c r="D114" s="1246"/>
      <c r="E114" s="1246"/>
      <c r="F114" s="1246"/>
      <c r="G114" s="1203" t="s">
        <v>366</v>
      </c>
      <c r="H114" s="1203"/>
      <c r="I114" s="1247"/>
      <c r="J114" s="1247"/>
      <c r="K114" s="1247"/>
      <c r="L114" s="1247"/>
      <c r="M114" s="1247"/>
    </row>
    <row r="115" spans="1:13" ht="15" customHeight="1">
      <c r="A115" s="1256"/>
      <c r="B115" s="1257"/>
      <c r="C115" s="162" t="s">
        <v>365</v>
      </c>
      <c r="D115" s="1246"/>
      <c r="E115" s="1246"/>
      <c r="F115" s="1246"/>
      <c r="G115" s="1203" t="s">
        <v>366</v>
      </c>
      <c r="H115" s="1203"/>
      <c r="I115" s="1247"/>
      <c r="J115" s="1247"/>
      <c r="K115" s="1247"/>
      <c r="L115" s="1247"/>
      <c r="M115" s="1247"/>
    </row>
    <row r="116" spans="1:13" ht="15" customHeight="1">
      <c r="A116" s="1256"/>
      <c r="B116" s="1257"/>
      <c r="C116" s="162" t="s">
        <v>365</v>
      </c>
      <c r="D116" s="1246"/>
      <c r="E116" s="1246"/>
      <c r="F116" s="1246"/>
      <c r="G116" s="1203" t="s">
        <v>366</v>
      </c>
      <c r="H116" s="1203"/>
      <c r="I116" s="1247"/>
      <c r="J116" s="1247"/>
      <c r="K116" s="1247"/>
      <c r="L116" s="1247"/>
      <c r="M116" s="1247"/>
    </row>
    <row r="117" spans="1:13" ht="15" customHeight="1">
      <c r="A117" s="1256"/>
      <c r="B117" s="1257"/>
      <c r="C117" s="162" t="s">
        <v>365</v>
      </c>
      <c r="D117" s="1246"/>
      <c r="E117" s="1246"/>
      <c r="F117" s="1246"/>
      <c r="G117" s="1203" t="s">
        <v>366</v>
      </c>
      <c r="H117" s="1203"/>
      <c r="I117" s="1247"/>
      <c r="J117" s="1247"/>
      <c r="K117" s="1247"/>
      <c r="L117" s="1247"/>
      <c r="M117" s="1247"/>
    </row>
    <row r="118" spans="1:13" ht="15" customHeight="1">
      <c r="A118" s="1258"/>
      <c r="B118" s="1259"/>
      <c r="C118" s="162" t="s">
        <v>365</v>
      </c>
      <c r="D118" s="1246"/>
      <c r="E118" s="1246"/>
      <c r="F118" s="1246"/>
      <c r="G118" s="1203" t="s">
        <v>366</v>
      </c>
      <c r="H118" s="1203"/>
      <c r="I118" s="1247"/>
      <c r="J118" s="1247"/>
      <c r="K118" s="1247"/>
      <c r="L118" s="1247"/>
      <c r="M118" s="1247"/>
    </row>
  </sheetData>
  <sheetProtection sheet="1" objects="1" scenarios="1"/>
  <mergeCells count="220">
    <mergeCell ref="A6:A12"/>
    <mergeCell ref="C6:M6"/>
    <mergeCell ref="C7:M7"/>
    <mergeCell ref="B8:B10"/>
    <mergeCell ref="C9:M9"/>
    <mergeCell ref="C10:M10"/>
    <mergeCell ref="C11:M11"/>
    <mergeCell ref="C12:M12"/>
    <mergeCell ref="A3:D3"/>
    <mergeCell ref="F3:G3"/>
    <mergeCell ref="H3:I3"/>
    <mergeCell ref="J3:M3"/>
    <mergeCell ref="A4:D5"/>
    <mergeCell ref="E4:G5"/>
    <mergeCell ref="H4:M5"/>
    <mergeCell ref="A21:A25"/>
    <mergeCell ref="C21:E21"/>
    <mergeCell ref="F21:F22"/>
    <mergeCell ref="C22:E22"/>
    <mergeCell ref="B23:B25"/>
    <mergeCell ref="C25:M25"/>
    <mergeCell ref="C24:M24"/>
    <mergeCell ref="G21:M22"/>
    <mergeCell ref="B18:C20"/>
    <mergeCell ref="D18:E18"/>
    <mergeCell ref="F18:M18"/>
    <mergeCell ref="D19:E20"/>
    <mergeCell ref="F19:M19"/>
    <mergeCell ref="F20:M20"/>
    <mergeCell ref="A13:A20"/>
    <mergeCell ref="C13:E13"/>
    <mergeCell ref="F13:F14"/>
    <mergeCell ref="C14:E14"/>
    <mergeCell ref="B15:B17"/>
    <mergeCell ref="C16:M16"/>
    <mergeCell ref="C17:M17"/>
    <mergeCell ref="G13:M14"/>
    <mergeCell ref="A26:G26"/>
    <mergeCell ref="H26:M26"/>
    <mergeCell ref="A27:M27"/>
    <mergeCell ref="A28:B28"/>
    <mergeCell ref="C28:M28"/>
    <mergeCell ref="A29:B29"/>
    <mergeCell ref="C29:M29"/>
    <mergeCell ref="A30:B32"/>
    <mergeCell ref="H30:I30"/>
    <mergeCell ref="J30:K30"/>
    <mergeCell ref="L30:M30"/>
    <mergeCell ref="H31:I31"/>
    <mergeCell ref="J31:K31"/>
    <mergeCell ref="L31:M31"/>
    <mergeCell ref="C32:E32"/>
    <mergeCell ref="F32:M32"/>
    <mergeCell ref="A33:B35"/>
    <mergeCell ref="H33:I33"/>
    <mergeCell ref="J33:K33"/>
    <mergeCell ref="L33:M33"/>
    <mergeCell ref="H34:I34"/>
    <mergeCell ref="J34:K34"/>
    <mergeCell ref="A37:B37"/>
    <mergeCell ref="C37:M37"/>
    <mergeCell ref="A38:B38"/>
    <mergeCell ref="C38:M38"/>
    <mergeCell ref="A39:B39"/>
    <mergeCell ref="C39:M39"/>
    <mergeCell ref="L34:M34"/>
    <mergeCell ref="H35:I35"/>
    <mergeCell ref="J35:K35"/>
    <mergeCell ref="L35:M35"/>
    <mergeCell ref="A36:B36"/>
    <mergeCell ref="G36:M36"/>
    <mergeCell ref="A49:A56"/>
    <mergeCell ref="C49:E49"/>
    <mergeCell ref="F49:F50"/>
    <mergeCell ref="G49:G50"/>
    <mergeCell ref="I49:I50"/>
    <mergeCell ref="K49:K50"/>
    <mergeCell ref="C50:E50"/>
    <mergeCell ref="A40:B40"/>
    <mergeCell ref="D40:F40"/>
    <mergeCell ref="G40:H40"/>
    <mergeCell ref="I40:M40"/>
    <mergeCell ref="A41:M41"/>
    <mergeCell ref="A42:A48"/>
    <mergeCell ref="C42:M42"/>
    <mergeCell ref="C43:M43"/>
    <mergeCell ref="B44:B46"/>
    <mergeCell ref="G45:M45"/>
    <mergeCell ref="B51:B53"/>
    <mergeCell ref="G52:M52"/>
    <mergeCell ref="C53:M53"/>
    <mergeCell ref="B54:C56"/>
    <mergeCell ref="D54:E54"/>
    <mergeCell ref="F54:M54"/>
    <mergeCell ref="D55:E56"/>
    <mergeCell ref="C46:M46"/>
    <mergeCell ref="C47:M47"/>
    <mergeCell ref="C48:M48"/>
    <mergeCell ref="A62:G62"/>
    <mergeCell ref="H62:M62"/>
    <mergeCell ref="A63:B63"/>
    <mergeCell ref="C63:M63"/>
    <mergeCell ref="A64:B64"/>
    <mergeCell ref="C64:M64"/>
    <mergeCell ref="A57:A61"/>
    <mergeCell ref="C57:E57"/>
    <mergeCell ref="F57:F58"/>
    <mergeCell ref="G57:G58"/>
    <mergeCell ref="I57:I58"/>
    <mergeCell ref="K57:K58"/>
    <mergeCell ref="C58:E58"/>
    <mergeCell ref="B59:B61"/>
    <mergeCell ref="G60:M60"/>
    <mergeCell ref="C61:M61"/>
    <mergeCell ref="A65:B67"/>
    <mergeCell ref="H65:I65"/>
    <mergeCell ref="J65:K65"/>
    <mergeCell ref="L65:M65"/>
    <mergeCell ref="H66:I66"/>
    <mergeCell ref="J66:K66"/>
    <mergeCell ref="L66:M66"/>
    <mergeCell ref="C67:E67"/>
    <mergeCell ref="F67:M67"/>
    <mergeCell ref="C73:M73"/>
    <mergeCell ref="A68:B70"/>
    <mergeCell ref="H68:I68"/>
    <mergeCell ref="J68:K68"/>
    <mergeCell ref="L68:M68"/>
    <mergeCell ref="H69:I69"/>
    <mergeCell ref="J69:K69"/>
    <mergeCell ref="L69:M69"/>
    <mergeCell ref="H70:I70"/>
    <mergeCell ref="J70:K70"/>
    <mergeCell ref="L70:M70"/>
    <mergeCell ref="A71:B71"/>
    <mergeCell ref="G71:M71"/>
    <mergeCell ref="A72:B72"/>
    <mergeCell ref="C72:M72"/>
    <mergeCell ref="A73:B73"/>
    <mergeCell ref="A114:B118"/>
    <mergeCell ref="D114:F114"/>
    <mergeCell ref="G114:H114"/>
    <mergeCell ref="I114:M114"/>
    <mergeCell ref="D115:F115"/>
    <mergeCell ref="G115:H115"/>
    <mergeCell ref="I115:M115"/>
    <mergeCell ref="A82:A111"/>
    <mergeCell ref="C82:E82"/>
    <mergeCell ref="F82:F83"/>
    <mergeCell ref="B99:B101"/>
    <mergeCell ref="G100:M100"/>
    <mergeCell ref="C101:M101"/>
    <mergeCell ref="C102:E102"/>
    <mergeCell ref="F102:F103"/>
    <mergeCell ref="G102:G103"/>
    <mergeCell ref="I102:I103"/>
    <mergeCell ref="K102:K103"/>
    <mergeCell ref="C103:E103"/>
    <mergeCell ref="B94:B96"/>
    <mergeCell ref="G95:M95"/>
    <mergeCell ref="B89:B91"/>
    <mergeCell ref="G90:M90"/>
    <mergeCell ref="C91:M91"/>
    <mergeCell ref="C107:E107"/>
    <mergeCell ref="F107:F108"/>
    <mergeCell ref="G107:G108"/>
    <mergeCell ref="I107:I108"/>
    <mergeCell ref="K107:K108"/>
    <mergeCell ref="C108:E108"/>
    <mergeCell ref="B109:B111"/>
    <mergeCell ref="G110:M110"/>
    <mergeCell ref="C111:M111"/>
    <mergeCell ref="A74:B74"/>
    <mergeCell ref="C74:M74"/>
    <mergeCell ref="A75:B75"/>
    <mergeCell ref="D75:F75"/>
    <mergeCell ref="G75:H75"/>
    <mergeCell ref="I75:M75"/>
    <mergeCell ref="B104:B106"/>
    <mergeCell ref="G105:M105"/>
    <mergeCell ref="C106:M106"/>
    <mergeCell ref="C92:E92"/>
    <mergeCell ref="F92:F93"/>
    <mergeCell ref="G92:G93"/>
    <mergeCell ref="I92:I93"/>
    <mergeCell ref="K92:K93"/>
    <mergeCell ref="C93:E93"/>
    <mergeCell ref="B84:B86"/>
    <mergeCell ref="G85:M85"/>
    <mergeCell ref="C86:M86"/>
    <mergeCell ref="C87:E87"/>
    <mergeCell ref="F87:F88"/>
    <mergeCell ref="G87:G88"/>
    <mergeCell ref="I87:I88"/>
    <mergeCell ref="K87:K88"/>
    <mergeCell ref="C88:E88"/>
    <mergeCell ref="B2:D2"/>
    <mergeCell ref="G82:G83"/>
    <mergeCell ref="I82:I83"/>
    <mergeCell ref="K82:K83"/>
    <mergeCell ref="C83:E83"/>
    <mergeCell ref="D118:F118"/>
    <mergeCell ref="G118:H118"/>
    <mergeCell ref="I118:M118"/>
    <mergeCell ref="D116:F116"/>
    <mergeCell ref="G116:H116"/>
    <mergeCell ref="I116:M116"/>
    <mergeCell ref="D117:F117"/>
    <mergeCell ref="G117:H117"/>
    <mergeCell ref="I117:M117"/>
    <mergeCell ref="C96:M96"/>
    <mergeCell ref="C97:E97"/>
    <mergeCell ref="F97:F98"/>
    <mergeCell ref="G97:G98"/>
    <mergeCell ref="I97:I98"/>
    <mergeCell ref="K97:K98"/>
    <mergeCell ref="C98:E98"/>
    <mergeCell ref="A77:M77"/>
    <mergeCell ref="A78:M78"/>
    <mergeCell ref="A79:M79"/>
  </mergeCells>
  <phoneticPr fontId="3"/>
  <conditionalFormatting sqref="F18:M18">
    <cfRule type="expression" dxfId="1178" priority="2">
      <formula>$F$18=""</formula>
    </cfRule>
  </conditionalFormatting>
  <conditionalFormatting sqref="F19:M20">
    <cfRule type="expression" dxfId="1177" priority="1">
      <formula>$F$19=""</formula>
    </cfRule>
  </conditionalFormatting>
  <dataValidations count="7">
    <dataValidation type="whole" operator="greaterThanOrEqual" allowBlank="1" showInputMessage="1" showErrorMessage="1" sqref="C71:E71 C29 C36:E36 C63:M63 C64 C28:M28" xr:uid="{00000000-0002-0000-0600-000000000000}">
      <formula1>0</formula1>
    </dataValidation>
    <dataValidation type="list" allowBlank="1" showInputMessage="1" showErrorMessage="1" sqref="C31:M31 D36 C66:M66 D71" xr:uid="{00000000-0002-0000-0600-000001000000}">
      <formula1>"○"</formula1>
    </dataValidation>
    <dataValidation type="whole" imeMode="disabled" operator="greaterThanOrEqual" allowBlank="1" showInputMessage="1" showErrorMessage="1" sqref="G57:G58 I57:I58 K57:K58 I49:I50 K49:K50 G13:G14 G82:G83 I82:I83 K82:K83 G87:G88 I87:I88 K87:K88 G92:G93 I92:I93 K92:K93 G97:G98 I97:I98 K97:K98 G102:G103 I102:I103 K102:K103 G107:G108 I107:I108 K107:K108 G49:G50" xr:uid="{00000000-0002-0000-0600-000002000000}">
      <formula1>0</formula1>
    </dataValidation>
    <dataValidation imeMode="disabled" allowBlank="1" showInputMessage="1" showErrorMessage="1" sqref="D8 F8 D15 F15 D44 F44 D51 F51" xr:uid="{00000000-0002-0000-0600-000003000000}"/>
    <dataValidation imeMode="fullKatakana" allowBlank="1" showInputMessage="1" showErrorMessage="1" sqref="C6:M6 C13:E13 C57:E57 C82:E82 C87:E87 C92:E92 C97:E97 C102:E102 C107:E107 C42:M42 C49:E49 C21:E21" xr:uid="{00000000-0002-0000-0600-000004000000}"/>
    <dataValidation type="list" allowBlank="1" showInputMessage="1" showErrorMessage="1" sqref="F105 F52 F45 F60 F85 F90 F95 F100 F110" xr:uid="{00000000-0002-0000-0600-000005000000}">
      <formula1>"市,郡,区"</formula1>
    </dataValidation>
    <dataValidation type="list" allowBlank="1" showInputMessage="1" showErrorMessage="1" sqref="D105 D52 D45 D60 D85 D90 D95 D100 D110" xr:uid="{00000000-0002-0000-0600-000006000000}">
      <formula1>"都,道,府,県"</formula1>
    </dataValidation>
  </dataValidations>
  <pageMargins left="0.74803149606299213" right="0.74803149606299213" top="0.98425196850393704" bottom="0.98425196850393704" header="0.51181102362204722" footer="0.51181102362204722"/>
  <pageSetup paperSize="9" orientation="portrait" r:id="rId1"/>
  <headerFooter alignWithMargins="0"/>
  <rowBreaks count="2" manualBreakCount="2">
    <brk id="40" max="12" man="1"/>
    <brk id="79" max="12"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118"/>
  <sheetViews>
    <sheetView view="pageBreakPreview" zoomScaleNormal="100" zoomScaleSheetLayoutView="100" workbookViewId="0"/>
  </sheetViews>
  <sheetFormatPr defaultColWidth="3.9140625" defaultRowHeight="13"/>
  <cols>
    <col min="1" max="1" width="5.58203125" style="148" customWidth="1"/>
    <col min="2" max="2" width="8.5" style="148" bestFit="1" customWidth="1"/>
    <col min="3" max="7" width="7.9140625" style="148" customWidth="1"/>
    <col min="8" max="11" width="4.08203125" style="148" customWidth="1"/>
    <col min="12" max="13" width="4.58203125" style="148" customWidth="1"/>
    <col min="14" max="16384" width="3.9140625" style="148"/>
  </cols>
  <sheetData>
    <row r="1" spans="1:15" ht="15" customHeight="1">
      <c r="A1" s="146" t="s">
        <v>739</v>
      </c>
      <c r="B1" s="147"/>
      <c r="C1" s="147"/>
      <c r="D1" s="147"/>
      <c r="E1" s="147"/>
      <c r="F1" s="147"/>
      <c r="G1" s="147"/>
      <c r="H1" s="147"/>
      <c r="I1" s="147"/>
      <c r="J1" s="147"/>
      <c r="K1" s="147"/>
      <c r="L1" s="147"/>
      <c r="M1" s="147"/>
      <c r="N1" s="147"/>
      <c r="O1" s="147"/>
    </row>
    <row r="2" spans="1:15" ht="24.9" customHeight="1">
      <c r="A2" s="149"/>
      <c r="B2" s="1084" t="s">
        <v>737</v>
      </c>
      <c r="C2" s="1084"/>
      <c r="D2" s="1084"/>
      <c r="E2" s="147"/>
      <c r="F2" s="147"/>
      <c r="G2" s="147"/>
      <c r="H2" s="147"/>
      <c r="I2" s="147"/>
      <c r="J2" s="147"/>
      <c r="K2" s="147"/>
      <c r="L2" s="147"/>
      <c r="M2" s="147"/>
      <c r="N2" s="147"/>
      <c r="O2" s="147"/>
    </row>
    <row r="3" spans="1:15" ht="15" customHeight="1">
      <c r="A3" s="1085" t="s">
        <v>327</v>
      </c>
      <c r="B3" s="1086"/>
      <c r="C3" s="1086"/>
      <c r="D3" s="1087"/>
      <c r="E3" s="179"/>
      <c r="F3" s="1120" t="s">
        <v>328</v>
      </c>
      <c r="G3" s="1121"/>
      <c r="H3" s="1272" t="str">
        <f>IF(COUNTIF(基本情報入力シート!L50:Z55,"放課後等デイサービス（重心外）")&gt;0,"○","")</f>
        <v/>
      </c>
      <c r="I3" s="1273"/>
      <c r="J3" s="1120" t="s">
        <v>226</v>
      </c>
      <c r="K3" s="1120"/>
      <c r="L3" s="1120"/>
      <c r="M3" s="1121"/>
      <c r="N3" s="151"/>
      <c r="O3" s="147"/>
    </row>
    <row r="4" spans="1:15" ht="15" customHeight="1">
      <c r="A4" s="1088" t="s">
        <v>329</v>
      </c>
      <c r="B4" s="1089"/>
      <c r="C4" s="1089"/>
      <c r="D4" s="1089"/>
      <c r="E4" s="1274"/>
      <c r="F4" s="1275"/>
      <c r="G4" s="1276"/>
      <c r="H4" s="1098"/>
      <c r="I4" s="1098"/>
      <c r="J4" s="1098"/>
      <c r="K4" s="1098"/>
      <c r="L4" s="1098"/>
      <c r="M4" s="1098"/>
      <c r="N4" s="151"/>
      <c r="O4" s="147"/>
    </row>
    <row r="5" spans="1:15" ht="15" customHeight="1">
      <c r="A5" s="1090"/>
      <c r="B5" s="1091"/>
      <c r="C5" s="1091"/>
      <c r="D5" s="1091"/>
      <c r="E5" s="1277"/>
      <c r="F5" s="1278"/>
      <c r="G5" s="1279"/>
      <c r="H5" s="1098"/>
      <c r="I5" s="1098"/>
      <c r="J5" s="1098"/>
      <c r="K5" s="1098"/>
      <c r="L5" s="1098"/>
      <c r="M5" s="1098"/>
      <c r="N5" s="151"/>
      <c r="O5" s="147"/>
    </row>
    <row r="6" spans="1:15" ht="15" customHeight="1">
      <c r="A6" s="1102" t="s">
        <v>330</v>
      </c>
      <c r="B6" s="152" t="s">
        <v>239</v>
      </c>
      <c r="C6" s="1105">
        <f>基本情報入力シート!L44</f>
        <v>0</v>
      </c>
      <c r="D6" s="1106"/>
      <c r="E6" s="1106"/>
      <c r="F6" s="1106"/>
      <c r="G6" s="1106"/>
      <c r="H6" s="1106"/>
      <c r="I6" s="1106"/>
      <c r="J6" s="1106"/>
      <c r="K6" s="1106"/>
      <c r="L6" s="1106"/>
      <c r="M6" s="1107"/>
      <c r="N6" s="147"/>
      <c r="O6" s="147"/>
    </row>
    <row r="7" spans="1:15" ht="15" customHeight="1">
      <c r="A7" s="1103"/>
      <c r="B7" s="133" t="s">
        <v>241</v>
      </c>
      <c r="C7" s="1108">
        <f>基本情報入力シート!L45</f>
        <v>0</v>
      </c>
      <c r="D7" s="1109"/>
      <c r="E7" s="1109"/>
      <c r="F7" s="1109"/>
      <c r="G7" s="1109"/>
      <c r="H7" s="1109"/>
      <c r="I7" s="1109"/>
      <c r="J7" s="1109"/>
      <c r="K7" s="1109"/>
      <c r="L7" s="1109"/>
      <c r="M7" s="1110"/>
      <c r="N7" s="147"/>
      <c r="O7" s="147"/>
    </row>
    <row r="8" spans="1:15" ht="15" customHeight="1">
      <c r="A8" s="1103"/>
      <c r="B8" s="1111" t="s">
        <v>242</v>
      </c>
      <c r="C8" s="128" t="s">
        <v>331</v>
      </c>
      <c r="D8" s="177">
        <f>基本情報入力シート!L46</f>
        <v>0</v>
      </c>
      <c r="E8" s="122" t="s">
        <v>332</v>
      </c>
      <c r="F8" s="177">
        <f>基本情報入力シート!T46</f>
        <v>0</v>
      </c>
      <c r="G8" s="129" t="s">
        <v>333</v>
      </c>
      <c r="H8" s="129"/>
      <c r="I8" s="129"/>
      <c r="J8" s="129"/>
      <c r="K8" s="129"/>
      <c r="L8" s="129"/>
      <c r="M8" s="130"/>
      <c r="N8" s="147"/>
      <c r="O8" s="147"/>
    </row>
    <row r="9" spans="1:15" ht="15" customHeight="1">
      <c r="A9" s="1103"/>
      <c r="B9" s="1112"/>
      <c r="C9" s="1124">
        <f>基本情報入力シート!L47</f>
        <v>0</v>
      </c>
      <c r="D9" s="1125"/>
      <c r="E9" s="1125"/>
      <c r="F9" s="1125"/>
      <c r="G9" s="1125"/>
      <c r="H9" s="1125"/>
      <c r="I9" s="1125"/>
      <c r="J9" s="1125"/>
      <c r="K9" s="1125"/>
      <c r="L9" s="1125"/>
      <c r="M9" s="1126"/>
      <c r="N9" s="147"/>
      <c r="O9" s="147"/>
    </row>
    <row r="10" spans="1:15" ht="15" customHeight="1">
      <c r="A10" s="1103"/>
      <c r="B10" s="1113"/>
      <c r="C10" s="1099">
        <f>基本情報入力シート!L48</f>
        <v>0</v>
      </c>
      <c r="D10" s="1100"/>
      <c r="E10" s="1100"/>
      <c r="F10" s="1100"/>
      <c r="G10" s="1100"/>
      <c r="H10" s="1100"/>
      <c r="I10" s="1100"/>
      <c r="J10" s="1100"/>
      <c r="K10" s="1100"/>
      <c r="L10" s="1100"/>
      <c r="M10" s="1101"/>
      <c r="N10" s="147"/>
      <c r="O10" s="147"/>
    </row>
    <row r="11" spans="1:15" ht="15" customHeight="1">
      <c r="A11" s="1103"/>
      <c r="B11" s="153" t="s">
        <v>248</v>
      </c>
      <c r="C11" s="1117">
        <f>基本情報入力シート!L56</f>
        <v>0</v>
      </c>
      <c r="D11" s="1118"/>
      <c r="E11" s="1118"/>
      <c r="F11" s="1118"/>
      <c r="G11" s="1118"/>
      <c r="H11" s="1118"/>
      <c r="I11" s="1118"/>
      <c r="J11" s="1118"/>
      <c r="K11" s="1118"/>
      <c r="L11" s="1118"/>
      <c r="M11" s="1119"/>
      <c r="N11" s="147"/>
      <c r="O11" s="147"/>
    </row>
    <row r="12" spans="1:15" ht="15" customHeight="1">
      <c r="A12" s="1104"/>
      <c r="B12" s="138" t="s">
        <v>334</v>
      </c>
      <c r="C12" s="1114">
        <f>基本情報入力シート!L58</f>
        <v>0</v>
      </c>
      <c r="D12" s="1115"/>
      <c r="E12" s="1115"/>
      <c r="F12" s="1115"/>
      <c r="G12" s="1115"/>
      <c r="H12" s="1115"/>
      <c r="I12" s="1115"/>
      <c r="J12" s="1115"/>
      <c r="K12" s="1115"/>
      <c r="L12" s="1115"/>
      <c r="M12" s="1116"/>
      <c r="N12" s="147"/>
      <c r="O12" s="147"/>
    </row>
    <row r="13" spans="1:15" ht="15" customHeight="1">
      <c r="A13" s="1102" t="s">
        <v>335</v>
      </c>
      <c r="B13" s="135" t="s">
        <v>239</v>
      </c>
      <c r="C13" s="1162">
        <f>基本情報入力シート!L60</f>
        <v>0</v>
      </c>
      <c r="D13" s="1163"/>
      <c r="E13" s="1164"/>
      <c r="F13" s="1165" t="s">
        <v>93</v>
      </c>
      <c r="G13" s="1127">
        <f>基本情報入力シート!L65</f>
        <v>0</v>
      </c>
      <c r="H13" s="1128"/>
      <c r="I13" s="1128"/>
      <c r="J13" s="1128"/>
      <c r="K13" s="1128"/>
      <c r="L13" s="1128"/>
      <c r="M13" s="1129"/>
      <c r="N13" s="147"/>
      <c r="O13" s="147"/>
    </row>
    <row r="14" spans="1:15" ht="15" customHeight="1">
      <c r="A14" s="1103"/>
      <c r="B14" s="137" t="s">
        <v>256</v>
      </c>
      <c r="C14" s="1168">
        <f>基本情報入力シート!L59</f>
        <v>0</v>
      </c>
      <c r="D14" s="1169"/>
      <c r="E14" s="1170"/>
      <c r="F14" s="1165"/>
      <c r="G14" s="1130"/>
      <c r="H14" s="1131"/>
      <c r="I14" s="1131"/>
      <c r="J14" s="1131"/>
      <c r="K14" s="1131"/>
      <c r="L14" s="1131"/>
      <c r="M14" s="1132"/>
      <c r="N14" s="147"/>
      <c r="O14" s="147"/>
    </row>
    <row r="15" spans="1:15" ht="15" customHeight="1">
      <c r="A15" s="1103"/>
      <c r="B15" s="1171" t="s">
        <v>336</v>
      </c>
      <c r="C15" s="128" t="s">
        <v>331</v>
      </c>
      <c r="D15" s="177">
        <f>基本情報入力シート!L61</f>
        <v>0</v>
      </c>
      <c r="E15" s="122" t="s">
        <v>332</v>
      </c>
      <c r="F15" s="177">
        <f>基本情報入力シート!T61</f>
        <v>0</v>
      </c>
      <c r="G15" s="129" t="s">
        <v>333</v>
      </c>
      <c r="H15" s="129"/>
      <c r="I15" s="129"/>
      <c r="J15" s="129"/>
      <c r="K15" s="129"/>
      <c r="L15" s="129"/>
      <c r="M15" s="130"/>
      <c r="N15" s="147"/>
      <c r="O15" s="147"/>
    </row>
    <row r="16" spans="1:15" ht="15" customHeight="1">
      <c r="A16" s="1103"/>
      <c r="B16" s="1172"/>
      <c r="C16" s="1124">
        <f>基本情報入力シート!L62</f>
        <v>0</v>
      </c>
      <c r="D16" s="1125"/>
      <c r="E16" s="1125"/>
      <c r="F16" s="1125"/>
      <c r="G16" s="1125"/>
      <c r="H16" s="1125"/>
      <c r="I16" s="1125"/>
      <c r="J16" s="1125"/>
      <c r="K16" s="1125"/>
      <c r="L16" s="1125"/>
      <c r="M16" s="1126"/>
      <c r="N16" s="147"/>
      <c r="O16" s="147"/>
    </row>
    <row r="17" spans="1:15" ht="15" customHeight="1">
      <c r="A17" s="1103"/>
      <c r="B17" s="1173"/>
      <c r="C17" s="1099">
        <f>基本情報入力シート!L63</f>
        <v>0</v>
      </c>
      <c r="D17" s="1100"/>
      <c r="E17" s="1100"/>
      <c r="F17" s="1100"/>
      <c r="G17" s="1100"/>
      <c r="H17" s="1100"/>
      <c r="I17" s="1100"/>
      <c r="J17" s="1100"/>
      <c r="K17" s="1100"/>
      <c r="L17" s="1100"/>
      <c r="M17" s="1101"/>
      <c r="N17" s="147"/>
      <c r="O17" s="147"/>
    </row>
    <row r="18" spans="1:15" ht="15" customHeight="1">
      <c r="A18" s="1166"/>
      <c r="B18" s="1149" t="s">
        <v>337</v>
      </c>
      <c r="C18" s="1150"/>
      <c r="D18" s="1136" t="s">
        <v>338</v>
      </c>
      <c r="E18" s="1137"/>
      <c r="F18" s="1263"/>
      <c r="G18" s="1263"/>
      <c r="H18" s="1264"/>
      <c r="I18" s="1264"/>
      <c r="J18" s="1264"/>
      <c r="K18" s="1263"/>
      <c r="L18" s="1263"/>
      <c r="M18" s="1265"/>
      <c r="N18" s="147"/>
      <c r="O18" s="147"/>
    </row>
    <row r="19" spans="1:15" ht="15" customHeight="1">
      <c r="A19" s="1166"/>
      <c r="B19" s="1151"/>
      <c r="C19" s="1152"/>
      <c r="D19" s="1158" t="s">
        <v>339</v>
      </c>
      <c r="E19" s="1159"/>
      <c r="F19" s="1266"/>
      <c r="G19" s="1267"/>
      <c r="H19" s="1267"/>
      <c r="I19" s="1267"/>
      <c r="J19" s="1267"/>
      <c r="K19" s="1267"/>
      <c r="L19" s="1267"/>
      <c r="M19" s="1268"/>
      <c r="N19" s="147"/>
      <c r="O19" s="147"/>
    </row>
    <row r="20" spans="1:15" ht="15" customHeight="1">
      <c r="A20" s="1167"/>
      <c r="B20" s="1153"/>
      <c r="C20" s="1154"/>
      <c r="D20" s="1160"/>
      <c r="E20" s="1161"/>
      <c r="F20" s="1269"/>
      <c r="G20" s="1270"/>
      <c r="H20" s="1270"/>
      <c r="I20" s="1270"/>
      <c r="J20" s="1270"/>
      <c r="K20" s="1270"/>
      <c r="L20" s="1270"/>
      <c r="M20" s="1271"/>
      <c r="N20" s="147"/>
      <c r="O20" s="147"/>
    </row>
    <row r="21" spans="1:15" ht="15" customHeight="1">
      <c r="A21" s="1102" t="s">
        <v>340</v>
      </c>
      <c r="B21" s="135" t="s">
        <v>239</v>
      </c>
      <c r="C21" s="1162" t="str">
        <f>IF(基本情報入力シート!D66="【放課後等デイサービス（重心外）】" &amp; CHAR(10)&amp;"児童発達支援管理責任者",基本情報入力シート!L68,IF(基本情報入力シート!D74="【放課後等デイサービス（重心外）】" &amp; CHAR(10)&amp;"児童発達支援管理責任者",基本情報入力シート!L76,IF(基本情報入力シート!D82="【放課後等デイサービス（重心外）】" &amp; CHAR(10)&amp;"児童発達支援管理責任者",基本情報入力シート!L84,IF(基本情報入力シート!D90="【放課後等デイサービス（重心外）】" &amp; CHAR(10)&amp;"児童発達支援管理責任者",基本情報入力シート!L92,IF(基本情報入力シート!D98="【放課後等デイサービス（重心外）】" &amp; CHAR(10)&amp;"児童発達支援管理責任者",基本情報入力シート!L100,IF(基本情報入力シート!D106="【放課後等デイサービス（重心外）】" &amp; CHAR(10)&amp;"児童発達支援管理責任者",基本情報入力シート!L108,""))))))</f>
        <v/>
      </c>
      <c r="D21" s="1163"/>
      <c r="E21" s="1164"/>
      <c r="F21" s="1165" t="s">
        <v>93</v>
      </c>
      <c r="G21" s="1127" t="str">
        <f>IF(基本情報入力シート!D66="【放課後等デイサービス（重心外）】" &amp; CHAR(10)&amp;"児童発達支援管理責任者",基本情報入力シート!L73,IF(基本情報入力シート!D74="【放課後等デイサービス（重心外）】" &amp; CHAR(10)&amp;"児童発達支援管理責任者",基本情報入力シート!L81,IF(基本情報入力シート!D82="【放課後等デイサービス（重心外）】" &amp; CHAR(10)&amp;"児童発達支援管理責任者",基本情報入力シート!L89,IF(基本情報入力シート!D90="【放課後等デイサービス（重心外）】" &amp; CHAR(10)&amp;"児童発達支援管理責任者",基本情報入力シート!L97,IF(基本情報入力シート!D98="【放課後等デイサービス（重心外）】" &amp; CHAR(10)&amp;"児童発達支援管理責任者",基本情報入力シート!L105,IF(基本情報入力シート!D106="【放課後等デイサービス（重心外）】" &amp; CHAR(10)&amp;"児童発達支援管理責任者",基本情報入力シート!L113,"　　　　　　年　　　　月　　　　日"))))))</f>
        <v>　　　　　　年　　　　月　　　　日</v>
      </c>
      <c r="H21" s="1128"/>
      <c r="I21" s="1128"/>
      <c r="J21" s="1128"/>
      <c r="K21" s="1128"/>
      <c r="L21" s="1128"/>
      <c r="M21" s="1129"/>
      <c r="N21" s="147"/>
      <c r="O21" s="147"/>
    </row>
    <row r="22" spans="1:15" ht="15" customHeight="1">
      <c r="A22" s="1103"/>
      <c r="B22" s="137" t="s">
        <v>256</v>
      </c>
      <c r="C22" s="1168" t="str">
        <f>IF(基本情報入力シート!D66="【放課後等デイサービス（重心外）】" &amp; CHAR(10)&amp;"児童発達支援管理責任者",基本情報入力シート!L67,IF(基本情報入力シート!D74="【放課後等デイサービス（重心外）】" &amp; CHAR(10)&amp;"児童発達支援管理責任者",基本情報入力シート!L75,IF(基本情報入力シート!D82="【放課後等デイサービス（重心外）】" &amp; CHAR(10)&amp;"児童発達支援管理責任者",基本情報入力シート!L83,IF(基本情報入力シート!D90="【放課後等デイサービス（重心外）】" &amp; CHAR(10)&amp;"児童発達支援管理責任者",基本情報入力シート!L91,IF(基本情報入力シート!D98="【放課後等デイサービス（重心外）】" &amp; CHAR(10)&amp;"児童発達支援管理責任者",基本情報入力シート!L99,IF(基本情報入力シート!D106="【放課後等デイサービス（重心外）】" &amp; CHAR(10)&amp;"児童発達支援管理責任者",基本情報入力シート!L107,""))))))</f>
        <v/>
      </c>
      <c r="D22" s="1169"/>
      <c r="E22" s="1170"/>
      <c r="F22" s="1165"/>
      <c r="G22" s="1130"/>
      <c r="H22" s="1131"/>
      <c r="I22" s="1131"/>
      <c r="J22" s="1131"/>
      <c r="K22" s="1131"/>
      <c r="L22" s="1131"/>
      <c r="M22" s="1132"/>
      <c r="N22" s="147"/>
      <c r="O22" s="147"/>
    </row>
    <row r="23" spans="1:15" ht="15" customHeight="1">
      <c r="A23" s="1103"/>
      <c r="B23" s="1171" t="s">
        <v>336</v>
      </c>
      <c r="C23" s="128" t="s">
        <v>331</v>
      </c>
      <c r="D23" s="177" t="str">
        <f>IF(基本情報入力シート!D66="【放課後等デイサービス（重心外）】" &amp; CHAR(10)&amp;"児童発達支援管理責任者",基本情報入力シート!L69,IF(基本情報入力シート!D74="【放課後等デイサービス（重心外）】" &amp; CHAR(10)&amp;"児童発達支援管理責任者",基本情報入力シート!L77,IF(基本情報入力シート!D82="【放課後等デイサービス（重心外）】" &amp; CHAR(10)&amp;"児童発達支援管理責任者",基本情報入力シート!L85,IF(基本情報入力シート!D90="【放課後等デイサービス（重心外）】" &amp; CHAR(10)&amp;"児童発達支援管理責任者",基本情報入力シート!L93,IF(基本情報入力シート!D98="【放課後等デイサービス（重心外）】" &amp; CHAR(10)&amp;"児童発達支援管理責任者",基本情報入力シート!L101,IF(基本情報入力シート!D106="【放課後等デイサービス（重心外）】" &amp; CHAR(10)&amp;"児童発達支援管理責任者",基本情報入力シート!L109,""))))))</f>
        <v/>
      </c>
      <c r="E23" s="122" t="s">
        <v>332</v>
      </c>
      <c r="F23" s="177" t="str">
        <f>IF(基本情報入力シート!D66="【放課後等デイサービス（重心外）】" &amp; CHAR(10)&amp;"児童発達支援管理責任者",基本情報入力シート!T69,IF(基本情報入力シート!D74="【放課後等デイサービス（重心外）】" &amp; CHAR(10)&amp;"児童発達支援管理責任者",基本情報入力シート!T77,IF(基本情報入力シート!D82="【放課後等デイサービス（重心外）】" &amp; CHAR(10)&amp;"児童発達支援管理責任者",基本情報入力シート!T85,IF(基本情報入力シート!D90="【放課後等デイサービス（重心外）】" &amp; CHAR(10)&amp;"児童発達支援管理責任者",基本情報入力シート!T93,IF(基本情報入力シート!D98="【放課後等デイサービス（重心外）】" &amp; CHAR(10)&amp;"児童発達支援管理責任者",基本情報入力シート!T101,IF(基本情報入力シート!D106="【放課後等デイサービス（重心外）】" &amp; CHAR(10)&amp;"児童発達支援管理責任者",基本情報入力シート!T109,""))))))</f>
        <v/>
      </c>
      <c r="G23" s="129" t="s">
        <v>333</v>
      </c>
      <c r="H23" s="129"/>
      <c r="I23" s="129"/>
      <c r="J23" s="129"/>
      <c r="K23" s="129"/>
      <c r="L23" s="129"/>
      <c r="M23" s="130"/>
      <c r="N23" s="147"/>
      <c r="O23" s="147"/>
    </row>
    <row r="24" spans="1:15" ht="15" customHeight="1">
      <c r="A24" s="1103"/>
      <c r="B24" s="1172"/>
      <c r="C24" s="1124" t="str">
        <f>IF(基本情報入力シート!D66="【放課後等デイサービス（重心外）】" &amp; CHAR(10)&amp;"児童発達支援管理責任者",基本情報入力シート!L70,IF(基本情報入力シート!D74="【放課後等デイサービス（重心外）】" &amp; CHAR(10)&amp;"児童発達支援管理責任者",基本情報入力シート!L78,IF(基本情報入力シート!D82="【放課後等デイサービス（重心外）】" &amp; CHAR(10)&amp;"児童発達支援管理責任者",基本情報入力シート!L86,IF(基本情報入力シート!D90="【放課後等デイサービス（重心外）】" &amp; CHAR(10)&amp;"児童発達支援管理責任者",基本情報入力シート!L94,IF(基本情報入力シート!D98="【放課後等デイサービス（重心外）】" &amp; CHAR(10)&amp;"児童発達支援管理責任者",基本情報入力シート!L102,IF(基本情報入力シート!D106="【放課後等デイサービス（重心外）】" &amp; CHAR(10)&amp;"児童発達支援管理責任者",基本情報入力シート!L110,""))))))</f>
        <v/>
      </c>
      <c r="D24" s="1125"/>
      <c r="E24" s="1125"/>
      <c r="F24" s="1125"/>
      <c r="G24" s="1125"/>
      <c r="H24" s="1125"/>
      <c r="I24" s="1125"/>
      <c r="J24" s="1125"/>
      <c r="K24" s="1125"/>
      <c r="L24" s="1125"/>
      <c r="M24" s="1126"/>
      <c r="N24" s="147"/>
      <c r="O24" s="147"/>
    </row>
    <row r="25" spans="1:15" ht="15" customHeight="1">
      <c r="A25" s="1103"/>
      <c r="B25" s="1173"/>
      <c r="C25" s="1099" t="str">
        <f>IF(基本情報入力シート!D66="【放課後等デイサービス（重心外）】" &amp; CHAR(10)&amp;"児童発達支援管理責任者",基本情報入力シート!L71,IF(基本情報入力シート!D74="【放課後等デイサービス（重心外）】" &amp; CHAR(10)&amp;"児童発達支援管理責任者",基本情報入力シート!L79,IF(基本情報入力シート!D82="【放課後等デイサービス（重心外）】" &amp; CHAR(10)&amp;"児童発達支援管理責任者",基本情報入力シート!L87,IF(基本情報入力シート!D90="【放課後等デイサービス（重心外）】" &amp; CHAR(10)&amp;"児童発達支援管理責任者",基本情報入力シート!L95,IF(基本情報入力シート!D98="【放課後等デイサービス（重心外）】" &amp; CHAR(10)&amp;"児童発達支援管理責任者",基本情報入力シート!L103,IF(基本情報入力シート!D106="【放課後等デイサービス（重心外）】" &amp; CHAR(10)&amp;"児童発達支援管理責任者",基本情報入力シート!L111,""))))))</f>
        <v/>
      </c>
      <c r="D25" s="1100"/>
      <c r="E25" s="1100"/>
      <c r="F25" s="1100"/>
      <c r="G25" s="1100"/>
      <c r="H25" s="1100"/>
      <c r="I25" s="1100"/>
      <c r="J25" s="1100"/>
      <c r="K25" s="1100"/>
      <c r="L25" s="1100"/>
      <c r="M25" s="1101"/>
      <c r="N25" s="147"/>
      <c r="O25" s="147"/>
    </row>
    <row r="26" spans="1:15" ht="15" customHeight="1">
      <c r="A26" s="1141" t="s">
        <v>250</v>
      </c>
      <c r="B26" s="1142"/>
      <c r="C26" s="1142"/>
      <c r="D26" s="1143"/>
      <c r="E26" s="1143"/>
      <c r="F26" s="1144"/>
      <c r="G26" s="1145"/>
      <c r="H26" s="1146" t="s">
        <v>341</v>
      </c>
      <c r="I26" s="1147"/>
      <c r="J26" s="1147"/>
      <c r="K26" s="1147"/>
      <c r="L26" s="1147"/>
      <c r="M26" s="1148"/>
      <c r="N26" s="151"/>
      <c r="O26" s="147"/>
    </row>
    <row r="27" spans="1:15" ht="15" customHeight="1">
      <c r="A27" s="1133" t="s">
        <v>342</v>
      </c>
      <c r="B27" s="1134"/>
      <c r="C27" s="1134"/>
      <c r="D27" s="1134"/>
      <c r="E27" s="1134"/>
      <c r="F27" s="1134"/>
      <c r="G27" s="1134"/>
      <c r="H27" s="1134"/>
      <c r="I27" s="1134"/>
      <c r="J27" s="1134"/>
      <c r="K27" s="1134"/>
      <c r="L27" s="1134"/>
      <c r="M27" s="1135"/>
      <c r="N27" s="151"/>
      <c r="O27" s="147"/>
    </row>
    <row r="28" spans="1:15" ht="15" customHeight="1">
      <c r="A28" s="1136" t="s">
        <v>343</v>
      </c>
      <c r="B28" s="1137"/>
      <c r="C28" s="1138"/>
      <c r="D28" s="1139"/>
      <c r="E28" s="1139"/>
      <c r="F28" s="1139"/>
      <c r="G28" s="1139"/>
      <c r="H28" s="1139"/>
      <c r="I28" s="1139"/>
      <c r="J28" s="1139"/>
      <c r="K28" s="1139"/>
      <c r="L28" s="1139"/>
      <c r="M28" s="1140"/>
      <c r="N28" s="151"/>
      <c r="O28" s="147"/>
    </row>
    <row r="29" spans="1:15" ht="24.9" customHeight="1">
      <c r="A29" s="1180" t="s">
        <v>344</v>
      </c>
      <c r="B29" s="1181"/>
      <c r="C29" s="1182"/>
      <c r="D29" s="1183"/>
      <c r="E29" s="1183"/>
      <c r="F29" s="1183"/>
      <c r="G29" s="1183"/>
      <c r="H29" s="1183"/>
      <c r="I29" s="1183"/>
      <c r="J29" s="1183"/>
      <c r="K29" s="1183"/>
      <c r="L29" s="1183"/>
      <c r="M29" s="1184"/>
    </row>
    <row r="30" spans="1:15" ht="15" customHeight="1">
      <c r="A30" s="1158" t="s">
        <v>345</v>
      </c>
      <c r="B30" s="1185"/>
      <c r="C30" s="148" t="s">
        <v>196</v>
      </c>
      <c r="D30" s="141" t="s">
        <v>346</v>
      </c>
      <c r="E30" s="141" t="s">
        <v>347</v>
      </c>
      <c r="F30" s="141" t="s">
        <v>348</v>
      </c>
      <c r="G30" s="141" t="s">
        <v>349</v>
      </c>
      <c r="H30" s="1190" t="s">
        <v>350</v>
      </c>
      <c r="I30" s="1191"/>
      <c r="J30" s="1190" t="s">
        <v>351</v>
      </c>
      <c r="K30" s="1191"/>
      <c r="L30" s="1190" t="s">
        <v>352</v>
      </c>
      <c r="M30" s="1191"/>
      <c r="N30" s="147"/>
      <c r="O30" s="147"/>
    </row>
    <row r="31" spans="1:15" ht="15" customHeight="1">
      <c r="A31" s="1186"/>
      <c r="B31" s="1187"/>
      <c r="C31" s="123"/>
      <c r="D31" s="123"/>
      <c r="E31" s="123"/>
      <c r="F31" s="123"/>
      <c r="G31" s="123"/>
      <c r="H31" s="1192"/>
      <c r="I31" s="1193"/>
      <c r="J31" s="1192"/>
      <c r="K31" s="1193"/>
      <c r="L31" s="1192"/>
      <c r="M31" s="1193"/>
      <c r="N31" s="147"/>
      <c r="O31" s="147"/>
    </row>
    <row r="32" spans="1:15" ht="15" customHeight="1">
      <c r="A32" s="1188"/>
      <c r="B32" s="1189"/>
      <c r="C32" s="1190" t="s">
        <v>353</v>
      </c>
      <c r="D32" s="1194"/>
      <c r="E32" s="1191"/>
      <c r="F32" s="1138"/>
      <c r="G32" s="1139"/>
      <c r="H32" s="1139"/>
      <c r="I32" s="1139"/>
      <c r="J32" s="1139"/>
      <c r="K32" s="1139"/>
      <c r="L32" s="1139"/>
      <c r="M32" s="1140"/>
      <c r="N32" s="147"/>
      <c r="O32" s="147"/>
    </row>
    <row r="33" spans="1:15" ht="15" customHeight="1">
      <c r="A33" s="1197" t="s">
        <v>286</v>
      </c>
      <c r="B33" s="1198"/>
      <c r="C33" s="156" t="s">
        <v>354</v>
      </c>
      <c r="D33" s="124"/>
      <c r="E33" s="143" t="s">
        <v>355</v>
      </c>
      <c r="F33" s="125"/>
      <c r="G33" s="157" t="s">
        <v>356</v>
      </c>
      <c r="H33" s="1205"/>
      <c r="I33" s="1205"/>
      <c r="J33" s="1215" t="s">
        <v>355</v>
      </c>
      <c r="K33" s="1215"/>
      <c r="L33" s="1205"/>
      <c r="M33" s="1206"/>
      <c r="N33" s="151"/>
      <c r="O33" s="147"/>
    </row>
    <row r="34" spans="1:15" ht="15" customHeight="1">
      <c r="A34" s="1211"/>
      <c r="B34" s="1212"/>
      <c r="C34" s="158" t="s">
        <v>357</v>
      </c>
      <c r="D34" s="124"/>
      <c r="E34" s="143" t="s">
        <v>355</v>
      </c>
      <c r="F34" s="125"/>
      <c r="G34" s="157" t="s">
        <v>356</v>
      </c>
      <c r="H34" s="1205"/>
      <c r="I34" s="1205"/>
      <c r="J34" s="1215" t="s">
        <v>355</v>
      </c>
      <c r="K34" s="1215"/>
      <c r="L34" s="1205"/>
      <c r="M34" s="1206"/>
      <c r="N34" s="151"/>
      <c r="O34" s="147"/>
    </row>
    <row r="35" spans="1:15" ht="15" customHeight="1">
      <c r="A35" s="1213"/>
      <c r="B35" s="1214"/>
      <c r="C35" s="159" t="s">
        <v>358</v>
      </c>
      <c r="D35" s="126"/>
      <c r="E35" s="160" t="s">
        <v>355</v>
      </c>
      <c r="F35" s="125"/>
      <c r="G35" s="157" t="s">
        <v>356</v>
      </c>
      <c r="H35" s="1205"/>
      <c r="I35" s="1205"/>
      <c r="J35" s="1215" t="s">
        <v>355</v>
      </c>
      <c r="K35" s="1215"/>
      <c r="L35" s="1205"/>
      <c r="M35" s="1206"/>
      <c r="N35" s="151"/>
      <c r="O35" s="147"/>
    </row>
    <row r="36" spans="1:15" ht="15" customHeight="1">
      <c r="A36" s="1136" t="s">
        <v>359</v>
      </c>
      <c r="B36" s="1137"/>
      <c r="C36" s="161" t="s">
        <v>360</v>
      </c>
      <c r="D36" s="127"/>
      <c r="E36" s="161" t="s">
        <v>361</v>
      </c>
      <c r="F36" s="178" t="str">
        <f>IF(D36="○","","○")</f>
        <v>○</v>
      </c>
      <c r="G36" s="1190"/>
      <c r="H36" s="1194"/>
      <c r="I36" s="1194"/>
      <c r="J36" s="1194"/>
      <c r="K36" s="1194"/>
      <c r="L36" s="1194"/>
      <c r="M36" s="1191"/>
      <c r="N36" s="151"/>
      <c r="O36" s="147"/>
    </row>
    <row r="37" spans="1:15" ht="15" customHeight="1">
      <c r="A37" s="1136" t="s">
        <v>304</v>
      </c>
      <c r="B37" s="1137"/>
      <c r="C37" s="1136" t="s">
        <v>362</v>
      </c>
      <c r="D37" s="1207"/>
      <c r="E37" s="1207"/>
      <c r="F37" s="1207"/>
      <c r="G37" s="1207"/>
      <c r="H37" s="1207"/>
      <c r="I37" s="1207"/>
      <c r="J37" s="1207"/>
      <c r="K37" s="1207"/>
      <c r="L37" s="1207"/>
      <c r="M37" s="1137"/>
      <c r="N37" s="147"/>
      <c r="O37" s="147"/>
    </row>
    <row r="38" spans="1:15" ht="15" customHeight="1">
      <c r="A38" s="1136" t="s">
        <v>305</v>
      </c>
      <c r="B38" s="1137"/>
      <c r="C38" s="1208"/>
      <c r="D38" s="1209"/>
      <c r="E38" s="1209"/>
      <c r="F38" s="1209"/>
      <c r="G38" s="1209"/>
      <c r="H38" s="1209"/>
      <c r="I38" s="1209"/>
      <c r="J38" s="1209"/>
      <c r="K38" s="1209"/>
      <c r="L38" s="1209"/>
      <c r="M38" s="1210"/>
      <c r="N38" s="151"/>
      <c r="O38" s="147"/>
    </row>
    <row r="39" spans="1:15" ht="30" customHeight="1">
      <c r="A39" s="1195" t="s">
        <v>363</v>
      </c>
      <c r="B39" s="1196"/>
      <c r="C39" s="1197" t="s">
        <v>720</v>
      </c>
      <c r="D39" s="1198"/>
      <c r="E39" s="1198"/>
      <c r="F39" s="1198"/>
      <c r="G39" s="1198"/>
      <c r="H39" s="1198"/>
      <c r="I39" s="1198"/>
      <c r="J39" s="1198"/>
      <c r="K39" s="1198"/>
      <c r="L39" s="1198"/>
      <c r="M39" s="1199"/>
      <c r="N39" s="151"/>
      <c r="O39" s="147"/>
    </row>
    <row r="40" spans="1:15" ht="15" customHeight="1">
      <c r="A40" s="1200" t="s">
        <v>364</v>
      </c>
      <c r="B40" s="1201"/>
      <c r="C40" s="162" t="s">
        <v>365</v>
      </c>
      <c r="D40" s="1202">
        <f>基本情報入力シート!L116</f>
        <v>0</v>
      </c>
      <c r="E40" s="1202"/>
      <c r="F40" s="1202"/>
      <c r="G40" s="1203" t="s">
        <v>366</v>
      </c>
      <c r="H40" s="1203"/>
      <c r="I40" s="1204">
        <f>基本情報入力シート!L117</f>
        <v>0</v>
      </c>
      <c r="J40" s="1204"/>
      <c r="K40" s="1204"/>
      <c r="L40" s="1204"/>
      <c r="M40" s="1204"/>
      <c r="N40" s="151"/>
      <c r="O40" s="147"/>
    </row>
    <row r="41" spans="1:15" ht="15" customHeight="1">
      <c r="A41" s="1221" t="s">
        <v>733</v>
      </c>
      <c r="B41" s="1222"/>
      <c r="C41" s="1222"/>
      <c r="D41" s="1222"/>
      <c r="E41" s="1222"/>
      <c r="F41" s="1222"/>
      <c r="G41" s="1222"/>
      <c r="H41" s="1222"/>
      <c r="I41" s="1222"/>
      <c r="J41" s="1222"/>
      <c r="K41" s="1222"/>
      <c r="L41" s="1222"/>
      <c r="M41" s="1223"/>
      <c r="N41" s="151"/>
      <c r="O41" s="147"/>
    </row>
    <row r="42" spans="1:15" ht="15" customHeight="1">
      <c r="A42" s="1102" t="s">
        <v>330</v>
      </c>
      <c r="B42" s="152" t="s">
        <v>239</v>
      </c>
      <c r="C42" s="1224"/>
      <c r="D42" s="1225"/>
      <c r="E42" s="1225"/>
      <c r="F42" s="1225"/>
      <c r="G42" s="1225"/>
      <c r="H42" s="1225"/>
      <c r="I42" s="1225"/>
      <c r="J42" s="1225"/>
      <c r="K42" s="1225"/>
      <c r="L42" s="1225"/>
      <c r="M42" s="1226"/>
      <c r="N42" s="151"/>
      <c r="O42" s="147"/>
    </row>
    <row r="43" spans="1:15" ht="15" customHeight="1">
      <c r="A43" s="1103"/>
      <c r="B43" s="133" t="s">
        <v>241</v>
      </c>
      <c r="C43" s="1227"/>
      <c r="D43" s="1228"/>
      <c r="E43" s="1228"/>
      <c r="F43" s="1228"/>
      <c r="G43" s="1228"/>
      <c r="H43" s="1228"/>
      <c r="I43" s="1228"/>
      <c r="J43" s="1228"/>
      <c r="K43" s="1228"/>
      <c r="L43" s="1228"/>
      <c r="M43" s="1229"/>
      <c r="N43" s="151"/>
      <c r="O43" s="147"/>
    </row>
    <row r="44" spans="1:15" ht="15" customHeight="1">
      <c r="A44" s="1103"/>
      <c r="B44" s="1111" t="s">
        <v>242</v>
      </c>
      <c r="C44" s="128" t="s">
        <v>331</v>
      </c>
      <c r="D44" s="134"/>
      <c r="E44" s="122" t="s">
        <v>332</v>
      </c>
      <c r="F44" s="134"/>
      <c r="G44" s="129" t="s">
        <v>333</v>
      </c>
      <c r="H44" s="129"/>
      <c r="I44" s="129"/>
      <c r="J44" s="129"/>
      <c r="K44" s="129"/>
      <c r="L44" s="129"/>
      <c r="M44" s="130"/>
      <c r="N44" s="151"/>
      <c r="O44" s="147"/>
    </row>
    <row r="45" spans="1:15" ht="15" customHeight="1">
      <c r="A45" s="1103"/>
      <c r="B45" s="1112"/>
      <c r="C45" s="135"/>
      <c r="D45" s="163"/>
      <c r="E45" s="136"/>
      <c r="F45" s="164"/>
      <c r="G45" s="1216"/>
      <c r="H45" s="1216"/>
      <c r="I45" s="1216"/>
      <c r="J45" s="1216"/>
      <c r="K45" s="1216"/>
      <c r="L45" s="1216"/>
      <c r="M45" s="1217"/>
      <c r="N45" s="151"/>
      <c r="O45" s="147"/>
    </row>
    <row r="46" spans="1:15" ht="15" customHeight="1">
      <c r="A46" s="1103"/>
      <c r="B46" s="1113"/>
      <c r="C46" s="1218"/>
      <c r="D46" s="1219"/>
      <c r="E46" s="1219"/>
      <c r="F46" s="1219"/>
      <c r="G46" s="1219"/>
      <c r="H46" s="1219"/>
      <c r="I46" s="1219"/>
      <c r="J46" s="1219"/>
      <c r="K46" s="1219"/>
      <c r="L46" s="1219"/>
      <c r="M46" s="1220"/>
      <c r="N46" s="151"/>
      <c r="O46" s="147"/>
    </row>
    <row r="47" spans="1:15" ht="15" customHeight="1">
      <c r="A47" s="1103"/>
      <c r="B47" s="153" t="s">
        <v>248</v>
      </c>
      <c r="C47" s="1230"/>
      <c r="D47" s="1231"/>
      <c r="E47" s="1231"/>
      <c r="F47" s="1231"/>
      <c r="G47" s="1231"/>
      <c r="H47" s="1231"/>
      <c r="I47" s="1231"/>
      <c r="J47" s="1231"/>
      <c r="K47" s="1231"/>
      <c r="L47" s="1231"/>
      <c r="M47" s="1232"/>
      <c r="N47" s="151"/>
      <c r="O47" s="147"/>
    </row>
    <row r="48" spans="1:15" ht="15" customHeight="1">
      <c r="A48" s="1104"/>
      <c r="B48" s="138" t="s">
        <v>334</v>
      </c>
      <c r="C48" s="1190"/>
      <c r="D48" s="1194"/>
      <c r="E48" s="1194"/>
      <c r="F48" s="1194"/>
      <c r="G48" s="1194"/>
      <c r="H48" s="1194"/>
      <c r="I48" s="1194"/>
      <c r="J48" s="1194"/>
      <c r="K48" s="1194"/>
      <c r="L48" s="1194"/>
      <c r="M48" s="1191"/>
      <c r="N48" s="151"/>
      <c r="O48" s="147"/>
    </row>
    <row r="49" spans="1:15" ht="15" customHeight="1">
      <c r="A49" s="1102" t="s">
        <v>335</v>
      </c>
      <c r="B49" s="135" t="s">
        <v>239</v>
      </c>
      <c r="C49" s="1236"/>
      <c r="D49" s="1237"/>
      <c r="E49" s="1238"/>
      <c r="F49" s="1165" t="s">
        <v>93</v>
      </c>
      <c r="G49" s="1239"/>
      <c r="H49" s="165"/>
      <c r="I49" s="1239"/>
      <c r="J49" s="165"/>
      <c r="K49" s="1239"/>
      <c r="L49" s="165"/>
      <c r="M49" s="166"/>
      <c r="N49" s="151"/>
      <c r="O49" s="147"/>
    </row>
    <row r="50" spans="1:15" ht="15" customHeight="1">
      <c r="A50" s="1103"/>
      <c r="B50" s="137" t="s">
        <v>256</v>
      </c>
      <c r="C50" s="1218"/>
      <c r="D50" s="1219"/>
      <c r="E50" s="1220"/>
      <c r="F50" s="1165"/>
      <c r="G50" s="1240"/>
      <c r="H50" s="167" t="s">
        <v>367</v>
      </c>
      <c r="I50" s="1240"/>
      <c r="J50" s="167" t="s">
        <v>368</v>
      </c>
      <c r="K50" s="1240"/>
      <c r="L50" s="168" t="s">
        <v>369</v>
      </c>
      <c r="M50" s="169"/>
      <c r="N50" s="151"/>
      <c r="O50" s="147"/>
    </row>
    <row r="51" spans="1:15" ht="15" customHeight="1">
      <c r="A51" s="1103"/>
      <c r="B51" s="1171" t="s">
        <v>336</v>
      </c>
      <c r="C51" s="128" t="s">
        <v>331</v>
      </c>
      <c r="D51" s="134"/>
      <c r="E51" s="122" t="s">
        <v>332</v>
      </c>
      <c r="F51" s="134"/>
      <c r="G51" s="129" t="s">
        <v>333</v>
      </c>
      <c r="H51" s="129"/>
      <c r="I51" s="129"/>
      <c r="J51" s="129"/>
      <c r="K51" s="129"/>
      <c r="L51" s="129"/>
      <c r="M51" s="130"/>
      <c r="N51" s="151"/>
      <c r="O51" s="147"/>
    </row>
    <row r="52" spans="1:15" ht="15" customHeight="1">
      <c r="A52" s="1103"/>
      <c r="B52" s="1172"/>
      <c r="C52" s="135"/>
      <c r="D52" s="163"/>
      <c r="E52" s="136"/>
      <c r="F52" s="164"/>
      <c r="G52" s="1216"/>
      <c r="H52" s="1216"/>
      <c r="I52" s="1216"/>
      <c r="J52" s="1216"/>
      <c r="K52" s="1216"/>
      <c r="L52" s="1216"/>
      <c r="M52" s="1217"/>
      <c r="N52" s="151"/>
      <c r="O52" s="147"/>
    </row>
    <row r="53" spans="1:15" ht="15" customHeight="1">
      <c r="A53" s="1103"/>
      <c r="B53" s="1173"/>
      <c r="C53" s="1218"/>
      <c r="D53" s="1219"/>
      <c r="E53" s="1219"/>
      <c r="F53" s="1219"/>
      <c r="G53" s="1219"/>
      <c r="H53" s="1219"/>
      <c r="I53" s="1219"/>
      <c r="J53" s="1219"/>
      <c r="K53" s="1219"/>
      <c r="L53" s="1219"/>
      <c r="M53" s="1220"/>
      <c r="N53" s="151"/>
      <c r="O53" s="147"/>
    </row>
    <row r="54" spans="1:15" ht="15" customHeight="1">
      <c r="A54" s="1166"/>
      <c r="B54" s="1149" t="s">
        <v>337</v>
      </c>
      <c r="C54" s="1150"/>
      <c r="D54" s="1136" t="s">
        <v>338</v>
      </c>
      <c r="E54" s="1137"/>
      <c r="F54" s="1194"/>
      <c r="G54" s="1194"/>
      <c r="H54" s="1113"/>
      <c r="I54" s="1113"/>
      <c r="J54" s="1113"/>
      <c r="K54" s="1194"/>
      <c r="L54" s="1194"/>
      <c r="M54" s="1191"/>
      <c r="N54" s="151"/>
      <c r="O54" s="147"/>
    </row>
    <row r="55" spans="1:15" ht="15" customHeight="1">
      <c r="A55" s="1166"/>
      <c r="B55" s="1151"/>
      <c r="C55" s="1152"/>
      <c r="D55" s="1158" t="s">
        <v>339</v>
      </c>
      <c r="E55" s="1159"/>
      <c r="F55" s="131"/>
      <c r="G55" s="131"/>
      <c r="H55" s="131"/>
      <c r="I55" s="131"/>
      <c r="J55" s="131"/>
      <c r="K55" s="131"/>
      <c r="L55" s="131"/>
      <c r="M55" s="132"/>
      <c r="N55" s="151"/>
      <c r="O55" s="147"/>
    </row>
    <row r="56" spans="1:15" ht="15" customHeight="1">
      <c r="A56" s="1167"/>
      <c r="B56" s="1153"/>
      <c r="C56" s="1154"/>
      <c r="D56" s="1160"/>
      <c r="E56" s="1161"/>
      <c r="F56" s="139"/>
      <c r="G56" s="139"/>
      <c r="H56" s="139"/>
      <c r="I56" s="139"/>
      <c r="J56" s="139"/>
      <c r="K56" s="139"/>
      <c r="L56" s="139"/>
      <c r="M56" s="140"/>
      <c r="N56" s="151"/>
      <c r="O56" s="147"/>
    </row>
    <row r="57" spans="1:15" ht="15" customHeight="1">
      <c r="A57" s="1102" t="s">
        <v>340</v>
      </c>
      <c r="B57" s="170" t="s">
        <v>239</v>
      </c>
      <c r="C57" s="1236"/>
      <c r="D57" s="1237"/>
      <c r="E57" s="1238"/>
      <c r="F57" s="1165" t="s">
        <v>93</v>
      </c>
      <c r="G57" s="1239"/>
      <c r="H57" s="165"/>
      <c r="I57" s="1239"/>
      <c r="J57" s="165"/>
      <c r="K57" s="1239"/>
      <c r="L57" s="165"/>
      <c r="M57" s="166"/>
      <c r="N57" s="151"/>
      <c r="O57" s="147"/>
    </row>
    <row r="58" spans="1:15" ht="15" customHeight="1">
      <c r="A58" s="1103"/>
      <c r="B58" s="137" t="s">
        <v>256</v>
      </c>
      <c r="C58" s="1218"/>
      <c r="D58" s="1219"/>
      <c r="E58" s="1220"/>
      <c r="F58" s="1165"/>
      <c r="G58" s="1240"/>
      <c r="H58" s="167" t="s">
        <v>367</v>
      </c>
      <c r="I58" s="1240"/>
      <c r="J58" s="167" t="s">
        <v>368</v>
      </c>
      <c r="K58" s="1240"/>
      <c r="L58" s="168" t="s">
        <v>369</v>
      </c>
      <c r="M58" s="169"/>
      <c r="N58" s="151"/>
      <c r="O58" s="147"/>
    </row>
    <row r="59" spans="1:15" ht="15" customHeight="1">
      <c r="A59" s="1103"/>
      <c r="B59" s="1171" t="s">
        <v>336</v>
      </c>
      <c r="C59" s="128" t="s">
        <v>331</v>
      </c>
      <c r="D59" s="129"/>
      <c r="E59" s="122" t="s">
        <v>332</v>
      </c>
      <c r="F59" s="129"/>
      <c r="G59" s="129" t="s">
        <v>333</v>
      </c>
      <c r="H59" s="129"/>
      <c r="I59" s="129"/>
      <c r="J59" s="129"/>
      <c r="K59" s="129"/>
      <c r="L59" s="129"/>
      <c r="M59" s="130"/>
      <c r="N59" s="151"/>
      <c r="O59" s="147"/>
    </row>
    <row r="60" spans="1:15" ht="15" customHeight="1">
      <c r="A60" s="1103"/>
      <c r="B60" s="1172"/>
      <c r="C60" s="135"/>
      <c r="D60" s="163"/>
      <c r="E60" s="136"/>
      <c r="F60" s="164"/>
      <c r="G60" s="1216"/>
      <c r="H60" s="1216"/>
      <c r="I60" s="1216"/>
      <c r="J60" s="1216"/>
      <c r="K60" s="1216"/>
      <c r="L60" s="1216"/>
      <c r="M60" s="1217"/>
      <c r="N60" s="151"/>
      <c r="O60" s="147"/>
    </row>
    <row r="61" spans="1:15" ht="15" customHeight="1">
      <c r="A61" s="1103"/>
      <c r="B61" s="1173"/>
      <c r="C61" s="1218"/>
      <c r="D61" s="1219"/>
      <c r="E61" s="1219"/>
      <c r="F61" s="1219"/>
      <c r="G61" s="1219"/>
      <c r="H61" s="1219"/>
      <c r="I61" s="1219"/>
      <c r="J61" s="1219"/>
      <c r="K61" s="1219"/>
      <c r="L61" s="1219"/>
      <c r="M61" s="1220"/>
      <c r="N61" s="151"/>
      <c r="O61" s="147"/>
    </row>
    <row r="62" spans="1:15" ht="15" customHeight="1">
      <c r="A62" s="1141" t="s">
        <v>250</v>
      </c>
      <c r="B62" s="1142"/>
      <c r="C62" s="1142"/>
      <c r="D62" s="1143"/>
      <c r="E62" s="1143"/>
      <c r="F62" s="1144"/>
      <c r="G62" s="1145"/>
      <c r="H62" s="1233" t="str">
        <f>H26</f>
        <v>第　　条 第　　項 第　　号</v>
      </c>
      <c r="I62" s="1234"/>
      <c r="J62" s="1234"/>
      <c r="K62" s="1234"/>
      <c r="L62" s="1234"/>
      <c r="M62" s="1235"/>
      <c r="N62" s="151"/>
      <c r="O62" s="147"/>
    </row>
    <row r="63" spans="1:15" ht="15" customHeight="1">
      <c r="A63" s="1136" t="s">
        <v>343</v>
      </c>
      <c r="B63" s="1137"/>
      <c r="C63" s="1136"/>
      <c r="D63" s="1207"/>
      <c r="E63" s="1207"/>
      <c r="F63" s="1207"/>
      <c r="G63" s="1207"/>
      <c r="H63" s="1207"/>
      <c r="I63" s="1207"/>
      <c r="J63" s="1207"/>
      <c r="K63" s="1207"/>
      <c r="L63" s="1207"/>
      <c r="M63" s="1137"/>
      <c r="N63" s="151"/>
      <c r="O63" s="147"/>
    </row>
    <row r="64" spans="1:15" ht="24.75" customHeight="1">
      <c r="A64" s="1180" t="s">
        <v>344</v>
      </c>
      <c r="B64" s="1181"/>
      <c r="C64" s="1260"/>
      <c r="D64" s="1261"/>
      <c r="E64" s="1261"/>
      <c r="F64" s="1261"/>
      <c r="G64" s="1261"/>
      <c r="H64" s="1261"/>
      <c r="I64" s="1261"/>
      <c r="J64" s="1261"/>
      <c r="K64" s="1261"/>
      <c r="L64" s="1261"/>
      <c r="M64" s="1262"/>
      <c r="N64" s="151"/>
      <c r="O64" s="147"/>
    </row>
    <row r="65" spans="1:15" ht="15" customHeight="1">
      <c r="A65" s="1158" t="s">
        <v>345</v>
      </c>
      <c r="B65" s="1185"/>
      <c r="C65" s="148" t="s">
        <v>196</v>
      </c>
      <c r="D65" s="141" t="s">
        <v>346</v>
      </c>
      <c r="E65" s="141" t="s">
        <v>347</v>
      </c>
      <c r="F65" s="141" t="s">
        <v>348</v>
      </c>
      <c r="G65" s="141" t="s">
        <v>349</v>
      </c>
      <c r="H65" s="1190" t="s">
        <v>350</v>
      </c>
      <c r="I65" s="1191"/>
      <c r="J65" s="1190" t="s">
        <v>351</v>
      </c>
      <c r="K65" s="1191"/>
      <c r="L65" s="1190" t="s">
        <v>352</v>
      </c>
      <c r="M65" s="1191"/>
      <c r="N65" s="151"/>
      <c r="O65" s="147"/>
    </row>
    <row r="66" spans="1:15" ht="15" customHeight="1">
      <c r="A66" s="1186"/>
      <c r="B66" s="1187"/>
      <c r="C66" s="141"/>
      <c r="D66" s="141"/>
      <c r="E66" s="141"/>
      <c r="F66" s="141"/>
      <c r="G66" s="141"/>
      <c r="H66" s="1244"/>
      <c r="I66" s="1245"/>
      <c r="J66" s="1244"/>
      <c r="K66" s="1245"/>
      <c r="L66" s="1244"/>
      <c r="M66" s="1245"/>
      <c r="N66" s="151"/>
      <c r="O66" s="147"/>
    </row>
    <row r="67" spans="1:15" ht="15" customHeight="1">
      <c r="A67" s="1188"/>
      <c r="B67" s="1189"/>
      <c r="C67" s="1190" t="s">
        <v>353</v>
      </c>
      <c r="D67" s="1194"/>
      <c r="E67" s="1191"/>
      <c r="F67" s="1190"/>
      <c r="G67" s="1194"/>
      <c r="H67" s="1194"/>
      <c r="I67" s="1194"/>
      <c r="J67" s="1194"/>
      <c r="K67" s="1194"/>
      <c r="L67" s="1194"/>
      <c r="M67" s="1191"/>
      <c r="N67" s="151"/>
      <c r="O67" s="147"/>
    </row>
    <row r="68" spans="1:15" ht="15" customHeight="1">
      <c r="A68" s="1197" t="s">
        <v>286</v>
      </c>
      <c r="B68" s="1198"/>
      <c r="C68" s="118" t="s">
        <v>354</v>
      </c>
      <c r="D68" s="142"/>
      <c r="E68" s="143" t="s">
        <v>355</v>
      </c>
      <c r="F68" s="143"/>
      <c r="G68" s="171" t="s">
        <v>356</v>
      </c>
      <c r="H68" s="1248"/>
      <c r="I68" s="1248"/>
      <c r="J68" s="1248" t="s">
        <v>355</v>
      </c>
      <c r="K68" s="1248"/>
      <c r="L68" s="1248"/>
      <c r="M68" s="1249"/>
      <c r="N68" s="151"/>
      <c r="O68" s="147"/>
    </row>
    <row r="69" spans="1:15" ht="15" customHeight="1">
      <c r="A69" s="1211"/>
      <c r="B69" s="1212"/>
      <c r="C69" s="172" t="s">
        <v>357</v>
      </c>
      <c r="D69" s="142"/>
      <c r="E69" s="143" t="s">
        <v>355</v>
      </c>
      <c r="F69" s="143"/>
      <c r="G69" s="171" t="s">
        <v>356</v>
      </c>
      <c r="H69" s="1248"/>
      <c r="I69" s="1248"/>
      <c r="J69" s="1248" t="s">
        <v>355</v>
      </c>
      <c r="K69" s="1248"/>
      <c r="L69" s="1248"/>
      <c r="M69" s="1249"/>
      <c r="N69" s="151"/>
      <c r="O69" s="147"/>
    </row>
    <row r="70" spans="1:15" ht="15" customHeight="1">
      <c r="A70" s="1213"/>
      <c r="B70" s="1214"/>
      <c r="C70" s="173" t="s">
        <v>358</v>
      </c>
      <c r="D70" s="144"/>
      <c r="E70" s="160" t="s">
        <v>355</v>
      </c>
      <c r="F70" s="143"/>
      <c r="G70" s="171" t="s">
        <v>356</v>
      </c>
      <c r="H70" s="1248"/>
      <c r="I70" s="1248"/>
      <c r="J70" s="1248" t="s">
        <v>355</v>
      </c>
      <c r="K70" s="1248"/>
      <c r="L70" s="1248"/>
      <c r="M70" s="1249"/>
      <c r="N70" s="151"/>
      <c r="O70" s="147"/>
    </row>
    <row r="71" spans="1:15" ht="15" customHeight="1">
      <c r="A71" s="1136" t="s">
        <v>359</v>
      </c>
      <c r="B71" s="1137"/>
      <c r="C71" s="161" t="s">
        <v>360</v>
      </c>
      <c r="D71" s="145" t="s">
        <v>370</v>
      </c>
      <c r="E71" s="138" t="s">
        <v>361</v>
      </c>
      <c r="F71" s="178" t="str">
        <f>IF(D71="○","","○")</f>
        <v/>
      </c>
      <c r="G71" s="1190"/>
      <c r="H71" s="1194"/>
      <c r="I71" s="1194"/>
      <c r="J71" s="1194"/>
      <c r="K71" s="1194"/>
      <c r="L71" s="1194"/>
      <c r="M71" s="1191"/>
      <c r="N71" s="151"/>
      <c r="O71" s="147"/>
    </row>
    <row r="72" spans="1:15" ht="15" customHeight="1">
      <c r="A72" s="1136" t="s">
        <v>304</v>
      </c>
      <c r="B72" s="1137"/>
      <c r="C72" s="1136"/>
      <c r="D72" s="1207"/>
      <c r="E72" s="1207"/>
      <c r="F72" s="1207"/>
      <c r="G72" s="1207"/>
      <c r="H72" s="1207"/>
      <c r="I72" s="1207"/>
      <c r="J72" s="1207"/>
      <c r="K72" s="1207"/>
      <c r="L72" s="1207"/>
      <c r="M72" s="1137"/>
      <c r="N72" s="151"/>
      <c r="O72" s="147"/>
    </row>
    <row r="73" spans="1:15" ht="15" customHeight="1">
      <c r="A73" s="1136" t="s">
        <v>305</v>
      </c>
      <c r="B73" s="1137"/>
      <c r="C73" s="1136"/>
      <c r="D73" s="1207"/>
      <c r="E73" s="1207"/>
      <c r="F73" s="1207"/>
      <c r="G73" s="1207"/>
      <c r="H73" s="1207"/>
      <c r="I73" s="1207"/>
      <c r="J73" s="1207"/>
      <c r="K73" s="1207"/>
      <c r="L73" s="1207"/>
      <c r="M73" s="1137"/>
      <c r="N73" s="151"/>
      <c r="O73" s="147"/>
    </row>
    <row r="74" spans="1:15" ht="32.25" customHeight="1">
      <c r="A74" s="1195" t="s">
        <v>363</v>
      </c>
      <c r="B74" s="1196"/>
      <c r="C74" s="1197"/>
      <c r="D74" s="1198"/>
      <c r="E74" s="1198"/>
      <c r="F74" s="1198"/>
      <c r="G74" s="1198"/>
      <c r="H74" s="1198"/>
      <c r="I74" s="1198"/>
      <c r="J74" s="1198"/>
      <c r="K74" s="1198"/>
      <c r="L74" s="1198"/>
      <c r="M74" s="1199"/>
      <c r="N74" s="151"/>
      <c r="O74" s="147"/>
    </row>
    <row r="75" spans="1:15" ht="15" customHeight="1">
      <c r="A75" s="1200" t="s">
        <v>364</v>
      </c>
      <c r="B75" s="1201"/>
      <c r="C75" s="162" t="s">
        <v>365</v>
      </c>
      <c r="D75" s="1246"/>
      <c r="E75" s="1246"/>
      <c r="F75" s="1246"/>
      <c r="G75" s="1203" t="s">
        <v>366</v>
      </c>
      <c r="H75" s="1203"/>
      <c r="I75" s="1247"/>
      <c r="J75" s="1247"/>
      <c r="K75" s="1247"/>
      <c r="L75" s="1247"/>
      <c r="M75" s="1247"/>
      <c r="N75" s="151"/>
      <c r="O75" s="147"/>
    </row>
    <row r="76" spans="1:15" ht="15" customHeight="1">
      <c r="A76" s="147" t="s">
        <v>371</v>
      </c>
      <c r="B76" s="147"/>
      <c r="C76" s="147"/>
      <c r="D76" s="147"/>
      <c r="E76" s="147"/>
      <c r="F76" s="147"/>
      <c r="G76" s="147"/>
      <c r="H76" s="147"/>
      <c r="I76" s="147"/>
      <c r="J76" s="147"/>
      <c r="K76" s="147"/>
      <c r="L76" s="147"/>
      <c r="M76" s="147"/>
      <c r="N76" s="147"/>
      <c r="O76" s="147"/>
    </row>
    <row r="77" spans="1:15" ht="18" customHeight="1">
      <c r="A77" s="1250" t="s">
        <v>372</v>
      </c>
      <c r="B77" s="1250"/>
      <c r="C77" s="1250"/>
      <c r="D77" s="1250"/>
      <c r="E77" s="1250"/>
      <c r="F77" s="1250"/>
      <c r="G77" s="1250"/>
      <c r="H77" s="1250"/>
      <c r="I77" s="1250"/>
      <c r="J77" s="1250"/>
      <c r="K77" s="1250"/>
      <c r="L77" s="1250"/>
      <c r="M77" s="1250"/>
      <c r="N77" s="151"/>
      <c r="O77" s="147"/>
    </row>
    <row r="78" spans="1:15" ht="18" customHeight="1">
      <c r="A78" s="1250" t="s">
        <v>373</v>
      </c>
      <c r="B78" s="1250"/>
      <c r="C78" s="1250"/>
      <c r="D78" s="1250"/>
      <c r="E78" s="1250"/>
      <c r="F78" s="1250"/>
      <c r="G78" s="1250"/>
      <c r="H78" s="1250"/>
      <c r="I78" s="1250"/>
      <c r="J78" s="1250"/>
      <c r="K78" s="1250"/>
      <c r="L78" s="1250"/>
      <c r="M78" s="1250"/>
      <c r="N78" s="151"/>
      <c r="O78" s="147"/>
    </row>
    <row r="79" spans="1:15" ht="30" customHeight="1">
      <c r="A79" s="1252" t="s">
        <v>374</v>
      </c>
      <c r="B79" s="1253"/>
      <c r="C79" s="1253"/>
      <c r="D79" s="1253"/>
      <c r="E79" s="1253"/>
      <c r="F79" s="1253"/>
      <c r="G79" s="1253"/>
      <c r="H79" s="1253"/>
      <c r="I79" s="1253"/>
      <c r="J79" s="1253"/>
      <c r="K79" s="1253"/>
      <c r="L79" s="1253"/>
      <c r="M79" s="1253"/>
      <c r="N79" s="147"/>
      <c r="O79" s="147"/>
    </row>
    <row r="80" spans="1:15" ht="15" customHeight="1">
      <c r="A80" s="151" t="s">
        <v>375</v>
      </c>
      <c r="B80" s="147"/>
      <c r="C80" s="147"/>
      <c r="D80" s="147"/>
      <c r="E80" s="147"/>
      <c r="F80" s="147"/>
      <c r="G80" s="147"/>
      <c r="H80" s="147"/>
      <c r="I80" s="147"/>
      <c r="J80" s="147"/>
      <c r="K80" s="147"/>
      <c r="L80" s="147"/>
      <c r="M80" s="147"/>
      <c r="N80" s="147"/>
      <c r="O80" s="147"/>
    </row>
    <row r="81" spans="1:13" ht="15" customHeight="1">
      <c r="A81" s="174" t="s">
        <v>734</v>
      </c>
    </row>
    <row r="82" spans="1:13" ht="15" customHeight="1">
      <c r="A82" s="1102" t="s">
        <v>340</v>
      </c>
      <c r="B82" s="152" t="s">
        <v>239</v>
      </c>
      <c r="C82" s="1236"/>
      <c r="D82" s="1237"/>
      <c r="E82" s="1238"/>
      <c r="F82" s="1165" t="s">
        <v>93</v>
      </c>
      <c r="G82" s="1239"/>
      <c r="H82" s="165"/>
      <c r="I82" s="1239"/>
      <c r="J82" s="165"/>
      <c r="K82" s="1239"/>
      <c r="L82" s="165"/>
      <c r="M82" s="166"/>
    </row>
    <row r="83" spans="1:13" ht="15" customHeight="1">
      <c r="A83" s="1103"/>
      <c r="B83" s="175" t="s">
        <v>256</v>
      </c>
      <c r="C83" s="1218"/>
      <c r="D83" s="1219"/>
      <c r="E83" s="1220"/>
      <c r="F83" s="1165"/>
      <c r="G83" s="1240"/>
      <c r="H83" s="167" t="s">
        <v>367</v>
      </c>
      <c r="I83" s="1240"/>
      <c r="J83" s="167" t="s">
        <v>368</v>
      </c>
      <c r="K83" s="1240"/>
      <c r="L83" s="168" t="s">
        <v>369</v>
      </c>
      <c r="M83" s="169"/>
    </row>
    <row r="84" spans="1:13" ht="15" customHeight="1">
      <c r="A84" s="1103"/>
      <c r="B84" s="1171" t="s">
        <v>336</v>
      </c>
      <c r="C84" s="128" t="s">
        <v>331</v>
      </c>
      <c r="D84" s="129"/>
      <c r="E84" s="122" t="s">
        <v>332</v>
      </c>
      <c r="F84" s="129"/>
      <c r="G84" s="129" t="s">
        <v>333</v>
      </c>
      <c r="H84" s="129"/>
      <c r="I84" s="129"/>
      <c r="J84" s="129"/>
      <c r="K84" s="129"/>
      <c r="L84" s="129"/>
      <c r="M84" s="130"/>
    </row>
    <row r="85" spans="1:13" ht="15" customHeight="1">
      <c r="A85" s="1103"/>
      <c r="B85" s="1172"/>
      <c r="C85" s="135"/>
      <c r="D85" s="163" t="s">
        <v>376</v>
      </c>
      <c r="E85" s="136"/>
      <c r="F85" s="164" t="s">
        <v>377</v>
      </c>
      <c r="G85" s="1216"/>
      <c r="H85" s="1216"/>
      <c r="I85" s="1216"/>
      <c r="J85" s="1216"/>
      <c r="K85" s="1216"/>
      <c r="L85" s="1216"/>
      <c r="M85" s="1217"/>
    </row>
    <row r="86" spans="1:13" ht="15" customHeight="1">
      <c r="A86" s="1103"/>
      <c r="B86" s="1173"/>
      <c r="C86" s="1218"/>
      <c r="D86" s="1219"/>
      <c r="E86" s="1219"/>
      <c r="F86" s="1219"/>
      <c r="G86" s="1219"/>
      <c r="H86" s="1219"/>
      <c r="I86" s="1219"/>
      <c r="J86" s="1219"/>
      <c r="K86" s="1219"/>
      <c r="L86" s="1219"/>
      <c r="M86" s="1220"/>
    </row>
    <row r="87" spans="1:13" ht="15" customHeight="1">
      <c r="A87" s="1103"/>
      <c r="B87" s="135" t="s">
        <v>239</v>
      </c>
      <c r="C87" s="1236"/>
      <c r="D87" s="1237"/>
      <c r="E87" s="1238"/>
      <c r="F87" s="1165" t="s">
        <v>93</v>
      </c>
      <c r="G87" s="1239"/>
      <c r="H87" s="165"/>
      <c r="I87" s="1239"/>
      <c r="J87" s="165"/>
      <c r="K87" s="1239"/>
      <c r="L87" s="165"/>
      <c r="M87" s="166"/>
    </row>
    <row r="88" spans="1:13" ht="15" customHeight="1">
      <c r="A88" s="1103"/>
      <c r="B88" s="137" t="s">
        <v>256</v>
      </c>
      <c r="C88" s="1218"/>
      <c r="D88" s="1219"/>
      <c r="E88" s="1220"/>
      <c r="F88" s="1165"/>
      <c r="G88" s="1240"/>
      <c r="H88" s="167" t="s">
        <v>367</v>
      </c>
      <c r="I88" s="1240"/>
      <c r="J88" s="167" t="s">
        <v>368</v>
      </c>
      <c r="K88" s="1240"/>
      <c r="L88" s="168" t="s">
        <v>369</v>
      </c>
      <c r="M88" s="169"/>
    </row>
    <row r="89" spans="1:13" ht="15" customHeight="1">
      <c r="A89" s="1103"/>
      <c r="B89" s="1171" t="s">
        <v>336</v>
      </c>
      <c r="C89" s="128" t="s">
        <v>331</v>
      </c>
      <c r="D89" s="129"/>
      <c r="E89" s="122" t="s">
        <v>332</v>
      </c>
      <c r="F89" s="129"/>
      <c r="G89" s="129" t="s">
        <v>333</v>
      </c>
      <c r="H89" s="129"/>
      <c r="I89" s="129"/>
      <c r="J89" s="129"/>
      <c r="K89" s="129"/>
      <c r="L89" s="129"/>
      <c r="M89" s="130"/>
    </row>
    <row r="90" spans="1:13" ht="15" customHeight="1">
      <c r="A90" s="1103"/>
      <c r="B90" s="1172"/>
      <c r="C90" s="135"/>
      <c r="D90" s="163" t="s">
        <v>376</v>
      </c>
      <c r="E90" s="136"/>
      <c r="F90" s="164" t="s">
        <v>377</v>
      </c>
      <c r="G90" s="1216"/>
      <c r="H90" s="1216"/>
      <c r="I90" s="1216"/>
      <c r="J90" s="1216"/>
      <c r="K90" s="1216"/>
      <c r="L90" s="1216"/>
      <c r="M90" s="1217"/>
    </row>
    <row r="91" spans="1:13" ht="15" customHeight="1">
      <c r="A91" s="1103"/>
      <c r="B91" s="1173"/>
      <c r="C91" s="1218"/>
      <c r="D91" s="1219"/>
      <c r="E91" s="1219"/>
      <c r="F91" s="1219"/>
      <c r="G91" s="1219"/>
      <c r="H91" s="1219"/>
      <c r="I91" s="1219"/>
      <c r="J91" s="1219"/>
      <c r="K91" s="1219"/>
      <c r="L91" s="1219"/>
      <c r="M91" s="1220"/>
    </row>
    <row r="92" spans="1:13" ht="15" customHeight="1">
      <c r="A92" s="1103"/>
      <c r="B92" s="135" t="s">
        <v>239</v>
      </c>
      <c r="C92" s="1236"/>
      <c r="D92" s="1237"/>
      <c r="E92" s="1238"/>
      <c r="F92" s="1165" t="s">
        <v>93</v>
      </c>
      <c r="G92" s="1239"/>
      <c r="H92" s="165"/>
      <c r="I92" s="1239"/>
      <c r="J92" s="165"/>
      <c r="K92" s="1239"/>
      <c r="L92" s="165"/>
      <c r="M92" s="166"/>
    </row>
    <row r="93" spans="1:13" ht="15" customHeight="1">
      <c r="A93" s="1103"/>
      <c r="B93" s="137" t="s">
        <v>256</v>
      </c>
      <c r="C93" s="1218"/>
      <c r="D93" s="1219"/>
      <c r="E93" s="1220"/>
      <c r="F93" s="1165"/>
      <c r="G93" s="1240"/>
      <c r="H93" s="167" t="s">
        <v>367</v>
      </c>
      <c r="I93" s="1240"/>
      <c r="J93" s="167" t="s">
        <v>368</v>
      </c>
      <c r="K93" s="1240"/>
      <c r="L93" s="168" t="s">
        <v>369</v>
      </c>
      <c r="M93" s="169"/>
    </row>
    <row r="94" spans="1:13" ht="15" customHeight="1">
      <c r="A94" s="1103"/>
      <c r="B94" s="1171" t="s">
        <v>336</v>
      </c>
      <c r="C94" s="128" t="s">
        <v>331</v>
      </c>
      <c r="D94" s="129"/>
      <c r="E94" s="122" t="s">
        <v>332</v>
      </c>
      <c r="F94" s="129"/>
      <c r="G94" s="129" t="s">
        <v>333</v>
      </c>
      <c r="H94" s="129"/>
      <c r="I94" s="129"/>
      <c r="J94" s="129"/>
      <c r="K94" s="129"/>
      <c r="L94" s="129"/>
      <c r="M94" s="130"/>
    </row>
    <row r="95" spans="1:13" ht="15" customHeight="1">
      <c r="A95" s="1103"/>
      <c r="B95" s="1172"/>
      <c r="C95" s="135"/>
      <c r="D95" s="163" t="s">
        <v>376</v>
      </c>
      <c r="E95" s="136"/>
      <c r="F95" s="164" t="s">
        <v>377</v>
      </c>
      <c r="G95" s="1216"/>
      <c r="H95" s="1216"/>
      <c r="I95" s="1216"/>
      <c r="J95" s="1216"/>
      <c r="K95" s="1216"/>
      <c r="L95" s="1216"/>
      <c r="M95" s="1217"/>
    </row>
    <row r="96" spans="1:13" ht="15" customHeight="1">
      <c r="A96" s="1103"/>
      <c r="B96" s="1173"/>
      <c r="C96" s="1218"/>
      <c r="D96" s="1219"/>
      <c r="E96" s="1219"/>
      <c r="F96" s="1219"/>
      <c r="G96" s="1219"/>
      <c r="H96" s="1219"/>
      <c r="I96" s="1219"/>
      <c r="J96" s="1219"/>
      <c r="K96" s="1219"/>
      <c r="L96" s="1219"/>
      <c r="M96" s="1220"/>
    </row>
    <row r="97" spans="1:13" ht="15" customHeight="1">
      <c r="A97" s="1103"/>
      <c r="B97" s="135" t="s">
        <v>239</v>
      </c>
      <c r="C97" s="1236"/>
      <c r="D97" s="1237"/>
      <c r="E97" s="1238"/>
      <c r="F97" s="1165" t="s">
        <v>93</v>
      </c>
      <c r="G97" s="1239"/>
      <c r="H97" s="165"/>
      <c r="I97" s="1239"/>
      <c r="J97" s="165"/>
      <c r="K97" s="1239"/>
      <c r="L97" s="165"/>
      <c r="M97" s="166"/>
    </row>
    <row r="98" spans="1:13" ht="15" customHeight="1">
      <c r="A98" s="1103"/>
      <c r="B98" s="137" t="s">
        <v>256</v>
      </c>
      <c r="C98" s="1218"/>
      <c r="D98" s="1219"/>
      <c r="E98" s="1220"/>
      <c r="F98" s="1165"/>
      <c r="G98" s="1240"/>
      <c r="H98" s="167" t="s">
        <v>367</v>
      </c>
      <c r="I98" s="1240"/>
      <c r="J98" s="167" t="s">
        <v>368</v>
      </c>
      <c r="K98" s="1240"/>
      <c r="L98" s="168" t="s">
        <v>369</v>
      </c>
      <c r="M98" s="169"/>
    </row>
    <row r="99" spans="1:13" ht="15" customHeight="1">
      <c r="A99" s="1103"/>
      <c r="B99" s="1171" t="s">
        <v>336</v>
      </c>
      <c r="C99" s="128" t="s">
        <v>331</v>
      </c>
      <c r="D99" s="129"/>
      <c r="E99" s="122" t="s">
        <v>332</v>
      </c>
      <c r="F99" s="129"/>
      <c r="G99" s="129" t="s">
        <v>333</v>
      </c>
      <c r="H99" s="129"/>
      <c r="I99" s="129"/>
      <c r="J99" s="129"/>
      <c r="K99" s="129"/>
      <c r="L99" s="129"/>
      <c r="M99" s="130"/>
    </row>
    <row r="100" spans="1:13" ht="15" customHeight="1">
      <c r="A100" s="1103"/>
      <c r="B100" s="1172"/>
      <c r="C100" s="135"/>
      <c r="D100" s="163" t="s">
        <v>376</v>
      </c>
      <c r="E100" s="136"/>
      <c r="F100" s="164" t="s">
        <v>378</v>
      </c>
      <c r="G100" s="1216"/>
      <c r="H100" s="1216"/>
      <c r="I100" s="1216"/>
      <c r="J100" s="1216"/>
      <c r="K100" s="1216"/>
      <c r="L100" s="1216"/>
      <c r="M100" s="1217"/>
    </row>
    <row r="101" spans="1:13" ht="15" customHeight="1">
      <c r="A101" s="1103"/>
      <c r="B101" s="1173"/>
      <c r="C101" s="1218"/>
      <c r="D101" s="1219"/>
      <c r="E101" s="1219"/>
      <c r="F101" s="1219"/>
      <c r="G101" s="1219"/>
      <c r="H101" s="1219"/>
      <c r="I101" s="1219"/>
      <c r="J101" s="1219"/>
      <c r="K101" s="1219"/>
      <c r="L101" s="1219"/>
      <c r="M101" s="1220"/>
    </row>
    <row r="102" spans="1:13" ht="15" customHeight="1">
      <c r="A102" s="1103"/>
      <c r="B102" s="135" t="s">
        <v>239</v>
      </c>
      <c r="C102" s="1236"/>
      <c r="D102" s="1237"/>
      <c r="E102" s="1238"/>
      <c r="F102" s="1165" t="s">
        <v>93</v>
      </c>
      <c r="G102" s="1239"/>
      <c r="H102" s="165"/>
      <c r="I102" s="1239"/>
      <c r="J102" s="165"/>
      <c r="K102" s="1239"/>
      <c r="L102" s="165"/>
      <c r="M102" s="166"/>
    </row>
    <row r="103" spans="1:13" ht="15" customHeight="1">
      <c r="A103" s="1103"/>
      <c r="B103" s="137" t="s">
        <v>256</v>
      </c>
      <c r="C103" s="1218"/>
      <c r="D103" s="1219"/>
      <c r="E103" s="1220"/>
      <c r="F103" s="1165"/>
      <c r="G103" s="1240"/>
      <c r="H103" s="167" t="s">
        <v>367</v>
      </c>
      <c r="I103" s="1240"/>
      <c r="J103" s="167" t="s">
        <v>368</v>
      </c>
      <c r="K103" s="1240"/>
      <c r="L103" s="168" t="s">
        <v>369</v>
      </c>
      <c r="M103" s="169"/>
    </row>
    <row r="104" spans="1:13" ht="15" customHeight="1">
      <c r="A104" s="1103"/>
      <c r="B104" s="1171" t="s">
        <v>336</v>
      </c>
      <c r="C104" s="128" t="s">
        <v>331</v>
      </c>
      <c r="D104" s="129"/>
      <c r="E104" s="122" t="s">
        <v>332</v>
      </c>
      <c r="F104" s="129"/>
      <c r="G104" s="129" t="s">
        <v>333</v>
      </c>
      <c r="H104" s="129"/>
      <c r="I104" s="129"/>
      <c r="J104" s="129"/>
      <c r="K104" s="129"/>
      <c r="L104" s="129"/>
      <c r="M104" s="130"/>
    </row>
    <row r="105" spans="1:13" ht="15" customHeight="1">
      <c r="A105" s="1103"/>
      <c r="B105" s="1172"/>
      <c r="C105" s="135"/>
      <c r="D105" s="163" t="s">
        <v>376</v>
      </c>
      <c r="E105" s="136"/>
      <c r="F105" s="164" t="s">
        <v>378</v>
      </c>
      <c r="G105" s="1216"/>
      <c r="H105" s="1216"/>
      <c r="I105" s="1216"/>
      <c r="J105" s="1216"/>
      <c r="K105" s="1216"/>
      <c r="L105" s="1216"/>
      <c r="M105" s="1217"/>
    </row>
    <row r="106" spans="1:13" ht="15" customHeight="1">
      <c r="A106" s="1103"/>
      <c r="B106" s="1173"/>
      <c r="C106" s="1218"/>
      <c r="D106" s="1219"/>
      <c r="E106" s="1219"/>
      <c r="F106" s="1219"/>
      <c r="G106" s="1219"/>
      <c r="H106" s="1219"/>
      <c r="I106" s="1219"/>
      <c r="J106" s="1219"/>
      <c r="K106" s="1219"/>
      <c r="L106" s="1219"/>
      <c r="M106" s="1220"/>
    </row>
    <row r="107" spans="1:13" ht="15" customHeight="1">
      <c r="A107" s="1103"/>
      <c r="B107" s="135" t="s">
        <v>239</v>
      </c>
      <c r="C107" s="1236"/>
      <c r="D107" s="1237"/>
      <c r="E107" s="1238"/>
      <c r="F107" s="1165" t="s">
        <v>93</v>
      </c>
      <c r="G107" s="1239"/>
      <c r="H107" s="165"/>
      <c r="I107" s="1239"/>
      <c r="J107" s="165"/>
      <c r="K107" s="1239"/>
      <c r="L107" s="165"/>
      <c r="M107" s="166"/>
    </row>
    <row r="108" spans="1:13" ht="15" customHeight="1">
      <c r="A108" s="1103"/>
      <c r="B108" s="137" t="s">
        <v>256</v>
      </c>
      <c r="C108" s="1218"/>
      <c r="D108" s="1219"/>
      <c r="E108" s="1220"/>
      <c r="F108" s="1165"/>
      <c r="G108" s="1240"/>
      <c r="H108" s="167" t="s">
        <v>367</v>
      </c>
      <c r="I108" s="1240"/>
      <c r="J108" s="167" t="s">
        <v>368</v>
      </c>
      <c r="K108" s="1240"/>
      <c r="L108" s="168" t="s">
        <v>369</v>
      </c>
      <c r="M108" s="169"/>
    </row>
    <row r="109" spans="1:13" ht="15" customHeight="1">
      <c r="A109" s="1103"/>
      <c r="B109" s="1171" t="s">
        <v>336</v>
      </c>
      <c r="C109" s="128" t="s">
        <v>331</v>
      </c>
      <c r="D109" s="129"/>
      <c r="E109" s="122" t="s">
        <v>332</v>
      </c>
      <c r="F109" s="129"/>
      <c r="G109" s="129" t="s">
        <v>333</v>
      </c>
      <c r="H109" s="129"/>
      <c r="I109" s="129"/>
      <c r="J109" s="129"/>
      <c r="K109" s="129"/>
      <c r="L109" s="129"/>
      <c r="M109" s="130"/>
    </row>
    <row r="110" spans="1:13" ht="15" customHeight="1">
      <c r="A110" s="1103"/>
      <c r="B110" s="1172"/>
      <c r="C110" s="135"/>
      <c r="D110" s="163" t="s">
        <v>376</v>
      </c>
      <c r="E110" s="136"/>
      <c r="F110" s="164" t="s">
        <v>379</v>
      </c>
      <c r="G110" s="1216"/>
      <c r="H110" s="1216"/>
      <c r="I110" s="1216"/>
      <c r="J110" s="1216"/>
      <c r="K110" s="1216"/>
      <c r="L110" s="1216"/>
      <c r="M110" s="1217"/>
    </row>
    <row r="111" spans="1:13" ht="15" customHeight="1">
      <c r="A111" s="1104"/>
      <c r="B111" s="1173"/>
      <c r="C111" s="1218"/>
      <c r="D111" s="1219"/>
      <c r="E111" s="1219"/>
      <c r="F111" s="1219"/>
      <c r="G111" s="1219"/>
      <c r="H111" s="1219"/>
      <c r="I111" s="1219"/>
      <c r="J111" s="1219"/>
      <c r="K111" s="1219"/>
      <c r="L111" s="1219"/>
      <c r="M111" s="1220"/>
    </row>
    <row r="112" spans="1:13" ht="5.15" customHeight="1"/>
    <row r="113" spans="1:13" ht="15" customHeight="1">
      <c r="A113" s="174" t="s">
        <v>735</v>
      </c>
    </row>
    <row r="114" spans="1:13" ht="15" customHeight="1">
      <c r="A114" s="1254" t="s">
        <v>364</v>
      </c>
      <c r="B114" s="1255"/>
      <c r="C114" s="162" t="s">
        <v>365</v>
      </c>
      <c r="D114" s="1246"/>
      <c r="E114" s="1246"/>
      <c r="F114" s="1246"/>
      <c r="G114" s="1203" t="s">
        <v>366</v>
      </c>
      <c r="H114" s="1203"/>
      <c r="I114" s="1247"/>
      <c r="J114" s="1247"/>
      <c r="K114" s="1247"/>
      <c r="L114" s="1247"/>
      <c r="M114" s="1247"/>
    </row>
    <row r="115" spans="1:13" ht="15" customHeight="1">
      <c r="A115" s="1256"/>
      <c r="B115" s="1257"/>
      <c r="C115" s="162" t="s">
        <v>365</v>
      </c>
      <c r="D115" s="1246"/>
      <c r="E115" s="1246"/>
      <c r="F115" s="1246"/>
      <c r="G115" s="1203" t="s">
        <v>366</v>
      </c>
      <c r="H115" s="1203"/>
      <c r="I115" s="1247"/>
      <c r="J115" s="1247"/>
      <c r="K115" s="1247"/>
      <c r="L115" s="1247"/>
      <c r="M115" s="1247"/>
    </row>
    <row r="116" spans="1:13" ht="15" customHeight="1">
      <c r="A116" s="1256"/>
      <c r="B116" s="1257"/>
      <c r="C116" s="162" t="s">
        <v>365</v>
      </c>
      <c r="D116" s="1246"/>
      <c r="E116" s="1246"/>
      <c r="F116" s="1246"/>
      <c r="G116" s="1203" t="s">
        <v>366</v>
      </c>
      <c r="H116" s="1203"/>
      <c r="I116" s="1247"/>
      <c r="J116" s="1247"/>
      <c r="K116" s="1247"/>
      <c r="L116" s="1247"/>
      <c r="M116" s="1247"/>
    </row>
    <row r="117" spans="1:13" ht="15" customHeight="1">
      <c r="A117" s="1256"/>
      <c r="B117" s="1257"/>
      <c r="C117" s="162" t="s">
        <v>365</v>
      </c>
      <c r="D117" s="1246"/>
      <c r="E117" s="1246"/>
      <c r="F117" s="1246"/>
      <c r="G117" s="1203" t="s">
        <v>366</v>
      </c>
      <c r="H117" s="1203"/>
      <c r="I117" s="1247"/>
      <c r="J117" s="1247"/>
      <c r="K117" s="1247"/>
      <c r="L117" s="1247"/>
      <c r="M117" s="1247"/>
    </row>
    <row r="118" spans="1:13" ht="15" customHeight="1">
      <c r="A118" s="1258"/>
      <c r="B118" s="1259"/>
      <c r="C118" s="162" t="s">
        <v>365</v>
      </c>
      <c r="D118" s="1246"/>
      <c r="E118" s="1246"/>
      <c r="F118" s="1246"/>
      <c r="G118" s="1203" t="s">
        <v>366</v>
      </c>
      <c r="H118" s="1203"/>
      <c r="I118" s="1247"/>
      <c r="J118" s="1247"/>
      <c r="K118" s="1247"/>
      <c r="L118" s="1247"/>
      <c r="M118" s="1247"/>
    </row>
  </sheetData>
  <sheetProtection sheet="1" objects="1" scenarios="1"/>
  <mergeCells count="220">
    <mergeCell ref="A6:A12"/>
    <mergeCell ref="C6:M6"/>
    <mergeCell ref="C7:M7"/>
    <mergeCell ref="B8:B10"/>
    <mergeCell ref="C9:M9"/>
    <mergeCell ref="C10:M10"/>
    <mergeCell ref="C11:M11"/>
    <mergeCell ref="C12:M12"/>
    <mergeCell ref="A3:D3"/>
    <mergeCell ref="F3:G3"/>
    <mergeCell ref="H3:I3"/>
    <mergeCell ref="J3:M3"/>
    <mergeCell ref="A4:D5"/>
    <mergeCell ref="E4:G5"/>
    <mergeCell ref="H4:M5"/>
    <mergeCell ref="A21:A25"/>
    <mergeCell ref="C21:E21"/>
    <mergeCell ref="F21:F22"/>
    <mergeCell ref="C22:E22"/>
    <mergeCell ref="B23:B25"/>
    <mergeCell ref="C25:M25"/>
    <mergeCell ref="C24:M24"/>
    <mergeCell ref="G21:M22"/>
    <mergeCell ref="B18:C20"/>
    <mergeCell ref="D18:E18"/>
    <mergeCell ref="F18:M18"/>
    <mergeCell ref="D19:E20"/>
    <mergeCell ref="F19:M19"/>
    <mergeCell ref="F20:M20"/>
    <mergeCell ref="A13:A20"/>
    <mergeCell ref="C13:E13"/>
    <mergeCell ref="F13:F14"/>
    <mergeCell ref="C14:E14"/>
    <mergeCell ref="B15:B17"/>
    <mergeCell ref="C16:M16"/>
    <mergeCell ref="C17:M17"/>
    <mergeCell ref="G13:M14"/>
    <mergeCell ref="A26:G26"/>
    <mergeCell ref="H26:M26"/>
    <mergeCell ref="A27:M27"/>
    <mergeCell ref="A28:B28"/>
    <mergeCell ref="C28:M28"/>
    <mergeCell ref="A29:B29"/>
    <mergeCell ref="C29:M29"/>
    <mergeCell ref="A30:B32"/>
    <mergeCell ref="H30:I30"/>
    <mergeCell ref="J30:K30"/>
    <mergeCell ref="L30:M30"/>
    <mergeCell ref="H31:I31"/>
    <mergeCell ref="J31:K31"/>
    <mergeCell ref="L31:M31"/>
    <mergeCell ref="C32:E32"/>
    <mergeCell ref="F32:M32"/>
    <mergeCell ref="A33:B35"/>
    <mergeCell ref="H33:I33"/>
    <mergeCell ref="J33:K33"/>
    <mergeCell ref="L33:M33"/>
    <mergeCell ref="H34:I34"/>
    <mergeCell ref="J34:K34"/>
    <mergeCell ref="A37:B37"/>
    <mergeCell ref="C37:M37"/>
    <mergeCell ref="A38:B38"/>
    <mergeCell ref="C38:M38"/>
    <mergeCell ref="A39:B39"/>
    <mergeCell ref="C39:M39"/>
    <mergeCell ref="L34:M34"/>
    <mergeCell ref="H35:I35"/>
    <mergeCell ref="J35:K35"/>
    <mergeCell ref="L35:M35"/>
    <mergeCell ref="A36:B36"/>
    <mergeCell ref="G36:M36"/>
    <mergeCell ref="A49:A56"/>
    <mergeCell ref="C49:E49"/>
    <mergeCell ref="F49:F50"/>
    <mergeCell ref="G49:G50"/>
    <mergeCell ref="I49:I50"/>
    <mergeCell ref="K49:K50"/>
    <mergeCell ref="C50:E50"/>
    <mergeCell ref="A40:B40"/>
    <mergeCell ref="D40:F40"/>
    <mergeCell ref="G40:H40"/>
    <mergeCell ref="I40:M40"/>
    <mergeCell ref="A41:M41"/>
    <mergeCell ref="A42:A48"/>
    <mergeCell ref="C42:M42"/>
    <mergeCell ref="C43:M43"/>
    <mergeCell ref="B44:B46"/>
    <mergeCell ref="G45:M45"/>
    <mergeCell ref="B51:B53"/>
    <mergeCell ref="G52:M52"/>
    <mergeCell ref="C53:M53"/>
    <mergeCell ref="B54:C56"/>
    <mergeCell ref="D54:E54"/>
    <mergeCell ref="F54:M54"/>
    <mergeCell ref="D55:E56"/>
    <mergeCell ref="C46:M46"/>
    <mergeCell ref="C47:M47"/>
    <mergeCell ref="C48:M48"/>
    <mergeCell ref="A62:G62"/>
    <mergeCell ref="H62:M62"/>
    <mergeCell ref="A63:B63"/>
    <mergeCell ref="C63:M63"/>
    <mergeCell ref="A64:B64"/>
    <mergeCell ref="C64:M64"/>
    <mergeCell ref="A57:A61"/>
    <mergeCell ref="C57:E57"/>
    <mergeCell ref="F57:F58"/>
    <mergeCell ref="G57:G58"/>
    <mergeCell ref="I57:I58"/>
    <mergeCell ref="K57:K58"/>
    <mergeCell ref="C58:E58"/>
    <mergeCell ref="B59:B61"/>
    <mergeCell ref="G60:M60"/>
    <mergeCell ref="C61:M61"/>
    <mergeCell ref="A65:B67"/>
    <mergeCell ref="H65:I65"/>
    <mergeCell ref="J65:K65"/>
    <mergeCell ref="L65:M65"/>
    <mergeCell ref="H66:I66"/>
    <mergeCell ref="J66:K66"/>
    <mergeCell ref="L66:M66"/>
    <mergeCell ref="C67:E67"/>
    <mergeCell ref="F67:M67"/>
    <mergeCell ref="C73:M73"/>
    <mergeCell ref="A68:B70"/>
    <mergeCell ref="H68:I68"/>
    <mergeCell ref="J68:K68"/>
    <mergeCell ref="L68:M68"/>
    <mergeCell ref="H69:I69"/>
    <mergeCell ref="J69:K69"/>
    <mergeCell ref="L69:M69"/>
    <mergeCell ref="H70:I70"/>
    <mergeCell ref="J70:K70"/>
    <mergeCell ref="L70:M70"/>
    <mergeCell ref="A71:B71"/>
    <mergeCell ref="G71:M71"/>
    <mergeCell ref="A72:B72"/>
    <mergeCell ref="C72:M72"/>
    <mergeCell ref="A73:B73"/>
    <mergeCell ref="A114:B118"/>
    <mergeCell ref="D114:F114"/>
    <mergeCell ref="G114:H114"/>
    <mergeCell ref="I114:M114"/>
    <mergeCell ref="D115:F115"/>
    <mergeCell ref="G115:H115"/>
    <mergeCell ref="I115:M115"/>
    <mergeCell ref="A82:A111"/>
    <mergeCell ref="C82:E82"/>
    <mergeCell ref="F82:F83"/>
    <mergeCell ref="B99:B101"/>
    <mergeCell ref="G100:M100"/>
    <mergeCell ref="C101:M101"/>
    <mergeCell ref="C102:E102"/>
    <mergeCell ref="F102:F103"/>
    <mergeCell ref="G102:G103"/>
    <mergeCell ref="I102:I103"/>
    <mergeCell ref="K102:K103"/>
    <mergeCell ref="C103:E103"/>
    <mergeCell ref="B94:B96"/>
    <mergeCell ref="G95:M95"/>
    <mergeCell ref="B89:B91"/>
    <mergeCell ref="G90:M90"/>
    <mergeCell ref="C91:M91"/>
    <mergeCell ref="C107:E107"/>
    <mergeCell ref="F107:F108"/>
    <mergeCell ref="G107:G108"/>
    <mergeCell ref="I107:I108"/>
    <mergeCell ref="K107:K108"/>
    <mergeCell ref="C108:E108"/>
    <mergeCell ref="B109:B111"/>
    <mergeCell ref="G110:M110"/>
    <mergeCell ref="C111:M111"/>
    <mergeCell ref="A74:B74"/>
    <mergeCell ref="C74:M74"/>
    <mergeCell ref="A75:B75"/>
    <mergeCell ref="D75:F75"/>
    <mergeCell ref="G75:H75"/>
    <mergeCell ref="I75:M75"/>
    <mergeCell ref="B104:B106"/>
    <mergeCell ref="G105:M105"/>
    <mergeCell ref="C106:M106"/>
    <mergeCell ref="C92:E92"/>
    <mergeCell ref="F92:F93"/>
    <mergeCell ref="G92:G93"/>
    <mergeCell ref="I92:I93"/>
    <mergeCell ref="K92:K93"/>
    <mergeCell ref="C93:E93"/>
    <mergeCell ref="B84:B86"/>
    <mergeCell ref="G85:M85"/>
    <mergeCell ref="C86:M86"/>
    <mergeCell ref="C87:E87"/>
    <mergeCell ref="F87:F88"/>
    <mergeCell ref="G87:G88"/>
    <mergeCell ref="I87:I88"/>
    <mergeCell ref="K87:K88"/>
    <mergeCell ref="C88:E88"/>
    <mergeCell ref="B2:D2"/>
    <mergeCell ref="G82:G83"/>
    <mergeCell ref="I82:I83"/>
    <mergeCell ref="K82:K83"/>
    <mergeCell ref="C83:E83"/>
    <mergeCell ref="D118:F118"/>
    <mergeCell ref="G118:H118"/>
    <mergeCell ref="I118:M118"/>
    <mergeCell ref="D116:F116"/>
    <mergeCell ref="G116:H116"/>
    <mergeCell ref="I116:M116"/>
    <mergeCell ref="D117:F117"/>
    <mergeCell ref="G117:H117"/>
    <mergeCell ref="I117:M117"/>
    <mergeCell ref="C96:M96"/>
    <mergeCell ref="C97:E97"/>
    <mergeCell ref="F97:F98"/>
    <mergeCell ref="G97:G98"/>
    <mergeCell ref="I97:I98"/>
    <mergeCell ref="K97:K98"/>
    <mergeCell ref="C98:E98"/>
    <mergeCell ref="A77:M77"/>
    <mergeCell ref="A78:M78"/>
    <mergeCell ref="A79:M79"/>
  </mergeCells>
  <phoneticPr fontId="3"/>
  <dataValidations count="7">
    <dataValidation type="whole" operator="greaterThanOrEqual" allowBlank="1" showInputMessage="1" showErrorMessage="1" sqref="C71:E71 C29 C36:E36 C63:M63 C64 C28:M28" xr:uid="{00000000-0002-0000-0700-000000000000}">
      <formula1>0</formula1>
    </dataValidation>
    <dataValidation type="list" allowBlank="1" showInputMessage="1" showErrorMessage="1" sqref="C31:M31 D36 C66:M66 D71" xr:uid="{00000000-0002-0000-0700-000001000000}">
      <formula1>"○"</formula1>
    </dataValidation>
    <dataValidation type="whole" imeMode="disabled" operator="greaterThanOrEqual" allowBlank="1" showInputMessage="1" showErrorMessage="1" sqref="G57:G58 I57:I58 K57:K58 I49:I50 K49:K50 G13:G14 G82:G83 I82:I83 K82:K83 G87:G88 I87:I88 K87:K88 G92:G93 I92:I93 K92:K93 G97:G98 I97:I98 K97:K98 G102:G103 I102:I103 K102:K103 G107:G108 I107:I108 K107:K108 G49:G50" xr:uid="{00000000-0002-0000-0700-000002000000}">
      <formula1>0</formula1>
    </dataValidation>
    <dataValidation imeMode="disabled" allowBlank="1" showInputMessage="1" showErrorMessage="1" sqref="D8 F8 D15 F15 D44 F44 D51 F51" xr:uid="{00000000-0002-0000-0700-000003000000}"/>
    <dataValidation imeMode="fullKatakana" allowBlank="1" showInputMessage="1" showErrorMessage="1" sqref="C6:M6 C13:E13 C57:E57 C82:E82 C87:E87 C92:E92 C97:E97 C102:E102 C107:E107 C42:M42 C49:E49 C21:E21" xr:uid="{00000000-0002-0000-0700-000004000000}"/>
    <dataValidation type="list" allowBlank="1" showInputMessage="1" showErrorMessage="1" sqref="F105 F52 F45 F60 F85 F90 F95 F100 F110" xr:uid="{00000000-0002-0000-0700-000005000000}">
      <formula1>"市,郡,区"</formula1>
    </dataValidation>
    <dataValidation type="list" allowBlank="1" showInputMessage="1" showErrorMessage="1" sqref="D105 D52 D45 D60 D85 D90 D95 D100 D110" xr:uid="{00000000-0002-0000-0700-000006000000}">
      <formula1>"都,道,府,県"</formula1>
    </dataValidation>
  </dataValidations>
  <pageMargins left="0.74803149606299213" right="0.74803149606299213" top="0.98425196850393704" bottom="0.98425196850393704" header="0.51181102362204722" footer="0.51181102362204722"/>
  <pageSetup paperSize="9" orientation="portrait" r:id="rId1"/>
  <headerFooter alignWithMargins="0"/>
  <rowBreaks count="2" manualBreakCount="2">
    <brk id="40" max="16383" man="1"/>
    <brk id="79"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O118"/>
  <sheetViews>
    <sheetView view="pageBreakPreview" zoomScaleNormal="100" zoomScaleSheetLayoutView="100" workbookViewId="0"/>
  </sheetViews>
  <sheetFormatPr defaultColWidth="3.9140625" defaultRowHeight="13"/>
  <cols>
    <col min="1" max="1" width="5.58203125" style="148" customWidth="1"/>
    <col min="2" max="2" width="8.58203125" style="148" customWidth="1"/>
    <col min="3" max="7" width="7.58203125" style="148" customWidth="1"/>
    <col min="8" max="9" width="4.08203125" style="148" customWidth="1"/>
    <col min="10" max="13" width="4.58203125" style="148" customWidth="1"/>
    <col min="14" max="16384" width="3.9140625" style="148"/>
  </cols>
  <sheetData>
    <row r="1" spans="1:15" ht="15" customHeight="1">
      <c r="A1" s="146" t="s">
        <v>739</v>
      </c>
      <c r="B1" s="147"/>
      <c r="C1" s="147"/>
      <c r="D1" s="147"/>
      <c r="E1" s="147"/>
      <c r="F1" s="147"/>
      <c r="G1" s="147"/>
      <c r="H1" s="147"/>
      <c r="I1" s="147"/>
      <c r="J1" s="147"/>
      <c r="K1" s="147"/>
      <c r="L1" s="147"/>
      <c r="M1" s="147"/>
      <c r="N1" s="147"/>
      <c r="O1" s="147"/>
    </row>
    <row r="2" spans="1:15" ht="24.9" customHeight="1">
      <c r="A2" s="149"/>
      <c r="B2" s="1084" t="s">
        <v>738</v>
      </c>
      <c r="C2" s="1084"/>
      <c r="D2" s="1084"/>
      <c r="E2" s="147"/>
      <c r="F2" s="147"/>
      <c r="G2" s="147"/>
      <c r="H2" s="147"/>
      <c r="I2" s="147"/>
      <c r="J2" s="147"/>
      <c r="K2" s="147"/>
      <c r="L2" s="147"/>
      <c r="M2" s="147"/>
      <c r="N2" s="147"/>
      <c r="O2" s="147"/>
    </row>
    <row r="3" spans="1:15" ht="15" customHeight="1">
      <c r="A3" s="1085" t="s">
        <v>327</v>
      </c>
      <c r="B3" s="1086"/>
      <c r="C3" s="1086"/>
      <c r="D3" s="1087"/>
      <c r="E3" s="179"/>
      <c r="F3" s="1120" t="s">
        <v>328</v>
      </c>
      <c r="G3" s="1121"/>
      <c r="H3" s="1272" t="str">
        <f>IF(COUNTIF(基本情報入力シート!L50:Z55,"放課後等デイサービス")&gt;0,"○","")</f>
        <v/>
      </c>
      <c r="I3" s="1273"/>
      <c r="J3" s="1120" t="s">
        <v>226</v>
      </c>
      <c r="K3" s="1120"/>
      <c r="L3" s="1120"/>
      <c r="M3" s="1121"/>
      <c r="N3" s="151"/>
      <c r="O3" s="147"/>
    </row>
    <row r="4" spans="1:15" ht="15" customHeight="1">
      <c r="A4" s="1088" t="s">
        <v>329</v>
      </c>
      <c r="B4" s="1089"/>
      <c r="C4" s="1089"/>
      <c r="D4" s="1089"/>
      <c r="E4" s="1274"/>
      <c r="F4" s="1275"/>
      <c r="G4" s="1276"/>
      <c r="H4" s="1098"/>
      <c r="I4" s="1098"/>
      <c r="J4" s="1098"/>
      <c r="K4" s="1098"/>
      <c r="L4" s="1098"/>
      <c r="M4" s="1098"/>
      <c r="N4" s="151"/>
      <c r="O4" s="147"/>
    </row>
    <row r="5" spans="1:15" ht="15" customHeight="1">
      <c r="A5" s="1090"/>
      <c r="B5" s="1091"/>
      <c r="C5" s="1091"/>
      <c r="D5" s="1091"/>
      <c r="E5" s="1277"/>
      <c r="F5" s="1278"/>
      <c r="G5" s="1279"/>
      <c r="H5" s="1098"/>
      <c r="I5" s="1098"/>
      <c r="J5" s="1098"/>
      <c r="K5" s="1098"/>
      <c r="L5" s="1098"/>
      <c r="M5" s="1098"/>
      <c r="N5" s="151"/>
      <c r="O5" s="147"/>
    </row>
    <row r="6" spans="1:15" ht="15" customHeight="1">
      <c r="A6" s="1102" t="s">
        <v>330</v>
      </c>
      <c r="B6" s="152" t="s">
        <v>239</v>
      </c>
      <c r="C6" s="1105">
        <f>基本情報入力シート!L44</f>
        <v>0</v>
      </c>
      <c r="D6" s="1106"/>
      <c r="E6" s="1106"/>
      <c r="F6" s="1106"/>
      <c r="G6" s="1106"/>
      <c r="H6" s="1106"/>
      <c r="I6" s="1106"/>
      <c r="J6" s="1106"/>
      <c r="K6" s="1106"/>
      <c r="L6" s="1106"/>
      <c r="M6" s="1107"/>
      <c r="N6" s="147"/>
      <c r="O6" s="147"/>
    </row>
    <row r="7" spans="1:15" ht="15" customHeight="1">
      <c r="A7" s="1103"/>
      <c r="B7" s="133" t="s">
        <v>241</v>
      </c>
      <c r="C7" s="1108">
        <f>基本情報入力シート!L45</f>
        <v>0</v>
      </c>
      <c r="D7" s="1109"/>
      <c r="E7" s="1109"/>
      <c r="F7" s="1109"/>
      <c r="G7" s="1109"/>
      <c r="H7" s="1109"/>
      <c r="I7" s="1109"/>
      <c r="J7" s="1109"/>
      <c r="K7" s="1109"/>
      <c r="L7" s="1109"/>
      <c r="M7" s="1110"/>
      <c r="N7" s="147"/>
      <c r="O7" s="147"/>
    </row>
    <row r="8" spans="1:15" ht="15" customHeight="1">
      <c r="A8" s="1103"/>
      <c r="B8" s="1111" t="s">
        <v>242</v>
      </c>
      <c r="C8" s="128" t="s">
        <v>331</v>
      </c>
      <c r="D8" s="177">
        <f>基本情報入力シート!L46</f>
        <v>0</v>
      </c>
      <c r="E8" s="122" t="s">
        <v>332</v>
      </c>
      <c r="F8" s="177">
        <f>基本情報入力シート!T46</f>
        <v>0</v>
      </c>
      <c r="G8" s="129" t="s">
        <v>333</v>
      </c>
      <c r="H8" s="129"/>
      <c r="I8" s="129"/>
      <c r="J8" s="129"/>
      <c r="K8" s="129"/>
      <c r="L8" s="129"/>
      <c r="M8" s="130"/>
      <c r="N8" s="147"/>
      <c r="O8" s="147"/>
    </row>
    <row r="9" spans="1:15" ht="15" customHeight="1">
      <c r="A9" s="1103"/>
      <c r="B9" s="1112"/>
      <c r="C9" s="1124">
        <f>基本情報入力シート!L47</f>
        <v>0</v>
      </c>
      <c r="D9" s="1125"/>
      <c r="E9" s="1125"/>
      <c r="F9" s="1125"/>
      <c r="G9" s="1125"/>
      <c r="H9" s="1125"/>
      <c r="I9" s="1125"/>
      <c r="J9" s="1125"/>
      <c r="K9" s="1125"/>
      <c r="L9" s="1125"/>
      <c r="M9" s="1126"/>
      <c r="N9" s="147"/>
      <c r="O9" s="147"/>
    </row>
    <row r="10" spans="1:15" ht="15" customHeight="1">
      <c r="A10" s="1103"/>
      <c r="B10" s="1113"/>
      <c r="C10" s="1099">
        <f>基本情報入力シート!L48</f>
        <v>0</v>
      </c>
      <c r="D10" s="1100"/>
      <c r="E10" s="1100"/>
      <c r="F10" s="1100"/>
      <c r="G10" s="1100"/>
      <c r="H10" s="1100"/>
      <c r="I10" s="1100"/>
      <c r="J10" s="1100"/>
      <c r="K10" s="1100"/>
      <c r="L10" s="1100"/>
      <c r="M10" s="1101"/>
      <c r="N10" s="147"/>
      <c r="O10" s="147"/>
    </row>
    <row r="11" spans="1:15" ht="15" customHeight="1">
      <c r="A11" s="1103"/>
      <c r="B11" s="153" t="s">
        <v>248</v>
      </c>
      <c r="C11" s="1117">
        <f>基本情報入力シート!L56</f>
        <v>0</v>
      </c>
      <c r="D11" s="1118"/>
      <c r="E11" s="1118"/>
      <c r="F11" s="1118"/>
      <c r="G11" s="1118"/>
      <c r="H11" s="1118"/>
      <c r="I11" s="1118"/>
      <c r="J11" s="1118"/>
      <c r="K11" s="1118"/>
      <c r="L11" s="1118"/>
      <c r="M11" s="1119"/>
      <c r="N11" s="147"/>
      <c r="O11" s="147"/>
    </row>
    <row r="12" spans="1:15" ht="15" customHeight="1">
      <c r="A12" s="1104"/>
      <c r="B12" s="138" t="s">
        <v>334</v>
      </c>
      <c r="C12" s="1114">
        <f>基本情報入力シート!L58</f>
        <v>0</v>
      </c>
      <c r="D12" s="1115"/>
      <c r="E12" s="1115"/>
      <c r="F12" s="1115"/>
      <c r="G12" s="1115"/>
      <c r="H12" s="1115"/>
      <c r="I12" s="1115"/>
      <c r="J12" s="1115"/>
      <c r="K12" s="1115"/>
      <c r="L12" s="1115"/>
      <c r="M12" s="1116"/>
      <c r="N12" s="147"/>
      <c r="O12" s="147"/>
    </row>
    <row r="13" spans="1:15" ht="15" customHeight="1">
      <c r="A13" s="1102" t="s">
        <v>335</v>
      </c>
      <c r="B13" s="135" t="s">
        <v>239</v>
      </c>
      <c r="C13" s="1162">
        <f>基本情報入力シート!L60</f>
        <v>0</v>
      </c>
      <c r="D13" s="1163"/>
      <c r="E13" s="1164"/>
      <c r="F13" s="1165" t="s">
        <v>93</v>
      </c>
      <c r="G13" s="1127">
        <f>基本情報入力シート!L65</f>
        <v>0</v>
      </c>
      <c r="H13" s="1128"/>
      <c r="I13" s="1128"/>
      <c r="J13" s="1128"/>
      <c r="K13" s="1128"/>
      <c r="L13" s="1128"/>
      <c r="M13" s="1129"/>
      <c r="N13" s="147"/>
      <c r="O13" s="147"/>
    </row>
    <row r="14" spans="1:15" ht="15" customHeight="1">
      <c r="A14" s="1103"/>
      <c r="B14" s="137" t="s">
        <v>256</v>
      </c>
      <c r="C14" s="1168">
        <f>基本情報入力シート!L59</f>
        <v>0</v>
      </c>
      <c r="D14" s="1169"/>
      <c r="E14" s="1170"/>
      <c r="F14" s="1165"/>
      <c r="G14" s="1130"/>
      <c r="H14" s="1131"/>
      <c r="I14" s="1131"/>
      <c r="J14" s="1131"/>
      <c r="K14" s="1131"/>
      <c r="L14" s="1131"/>
      <c r="M14" s="1132"/>
      <c r="N14" s="147"/>
      <c r="O14" s="147"/>
    </row>
    <row r="15" spans="1:15" ht="15" customHeight="1">
      <c r="A15" s="1103"/>
      <c r="B15" s="1171" t="s">
        <v>336</v>
      </c>
      <c r="C15" s="128" t="s">
        <v>331</v>
      </c>
      <c r="D15" s="177">
        <f>基本情報入力シート!L61</f>
        <v>0</v>
      </c>
      <c r="E15" s="122" t="s">
        <v>332</v>
      </c>
      <c r="F15" s="177">
        <f>基本情報入力シート!T61</f>
        <v>0</v>
      </c>
      <c r="G15" s="129" t="s">
        <v>333</v>
      </c>
      <c r="H15" s="129"/>
      <c r="I15" s="129"/>
      <c r="J15" s="129"/>
      <c r="K15" s="129"/>
      <c r="L15" s="129"/>
      <c r="M15" s="130"/>
      <c r="N15" s="147"/>
      <c r="O15" s="147"/>
    </row>
    <row r="16" spans="1:15" ht="15" customHeight="1">
      <c r="A16" s="1103"/>
      <c r="B16" s="1172"/>
      <c r="C16" s="1124">
        <f>基本情報入力シート!L62</f>
        <v>0</v>
      </c>
      <c r="D16" s="1125"/>
      <c r="E16" s="1125"/>
      <c r="F16" s="1125"/>
      <c r="G16" s="1125"/>
      <c r="H16" s="1125"/>
      <c r="I16" s="1125"/>
      <c r="J16" s="1125"/>
      <c r="K16" s="1125"/>
      <c r="L16" s="1125"/>
      <c r="M16" s="1126"/>
      <c r="N16" s="147"/>
      <c r="O16" s="147"/>
    </row>
    <row r="17" spans="1:15" ht="15" customHeight="1">
      <c r="A17" s="1103"/>
      <c r="B17" s="1173"/>
      <c r="C17" s="1099">
        <f>基本情報入力シート!L63</f>
        <v>0</v>
      </c>
      <c r="D17" s="1100"/>
      <c r="E17" s="1100"/>
      <c r="F17" s="1100"/>
      <c r="G17" s="1100"/>
      <c r="H17" s="1100"/>
      <c r="I17" s="1100"/>
      <c r="J17" s="1100"/>
      <c r="K17" s="1100"/>
      <c r="L17" s="1100"/>
      <c r="M17" s="1101"/>
      <c r="N17" s="147"/>
      <c r="O17" s="147"/>
    </row>
    <row r="18" spans="1:15" ht="15" customHeight="1">
      <c r="A18" s="1166"/>
      <c r="B18" s="1149" t="s">
        <v>337</v>
      </c>
      <c r="C18" s="1150"/>
      <c r="D18" s="1136" t="s">
        <v>338</v>
      </c>
      <c r="E18" s="1137"/>
      <c r="F18" s="1263"/>
      <c r="G18" s="1263"/>
      <c r="H18" s="1264"/>
      <c r="I18" s="1264"/>
      <c r="J18" s="1264"/>
      <c r="K18" s="1263"/>
      <c r="L18" s="1263"/>
      <c r="M18" s="1265"/>
      <c r="N18" s="147"/>
      <c r="O18" s="147"/>
    </row>
    <row r="19" spans="1:15" ht="15" customHeight="1">
      <c r="A19" s="1166"/>
      <c r="B19" s="1151"/>
      <c r="C19" s="1152"/>
      <c r="D19" s="1158" t="s">
        <v>339</v>
      </c>
      <c r="E19" s="1159"/>
      <c r="F19" s="1266"/>
      <c r="G19" s="1267"/>
      <c r="H19" s="1267"/>
      <c r="I19" s="1267"/>
      <c r="J19" s="1267"/>
      <c r="K19" s="1267"/>
      <c r="L19" s="1267"/>
      <c r="M19" s="1268"/>
      <c r="N19" s="147"/>
      <c r="O19" s="147"/>
    </row>
    <row r="20" spans="1:15" ht="15" customHeight="1">
      <c r="A20" s="1167"/>
      <c r="B20" s="1153"/>
      <c r="C20" s="1154"/>
      <c r="D20" s="1160"/>
      <c r="E20" s="1161"/>
      <c r="F20" s="1269"/>
      <c r="G20" s="1270"/>
      <c r="H20" s="1270"/>
      <c r="I20" s="1270"/>
      <c r="J20" s="1270"/>
      <c r="K20" s="1270"/>
      <c r="L20" s="1270"/>
      <c r="M20" s="1271"/>
      <c r="N20" s="147"/>
      <c r="O20" s="147"/>
    </row>
    <row r="21" spans="1:15" ht="15" customHeight="1">
      <c r="A21" s="1102" t="s">
        <v>340</v>
      </c>
      <c r="B21" s="135" t="s">
        <v>239</v>
      </c>
      <c r="C21" s="1162" t="str">
        <f>IF(基本情報入力シート!D66="【放課後等デイサービス（重心）】" &amp; CHAR(10)&amp;"児童発達支援管理責任者",基本情報入力シート!L68,IF(基本情報入力シート!D74="【放課後等デイサービス（重心）】" &amp; CHAR(10)&amp;"児童発達支援管理責任者",基本情報入力シート!L76,IF(基本情報入力シート!D82="【放課後等デイサービス（重心）】" &amp; CHAR(10)&amp;"児童発達支援管理責任者",基本情報入力シート!L84,IF(基本情報入力シート!D90="【放課後等デイサービス（重心）】" &amp; CHAR(10)&amp;"児童発達支援管理責任者",基本情報入力シート!L92,IF(基本情報入力シート!D98="【放課後等デイサービス（重心）】" &amp; CHAR(10)&amp;"児童発達支援管理責任者",基本情報入力シート!L100,IF(基本情報入力シート!D106="【放課後等デイサービス（重心）】" &amp; CHAR(10)&amp;"児童発達支援管理責任者",基本情報入力シート!L108,""))))))</f>
        <v/>
      </c>
      <c r="D21" s="1163"/>
      <c r="E21" s="1164"/>
      <c r="F21" s="1165" t="s">
        <v>93</v>
      </c>
      <c r="G21" s="1127" t="str">
        <f>IF(基本情報入力シート!D66="【放課後等デイサービス（重心）】" &amp; CHAR(10)&amp;"児童発達支援管理責任者",基本情報入力シート!L73,IF(基本情報入力シート!D74="【放課後等デイサービス（重心）】" &amp; CHAR(10)&amp;"児童発達支援管理責任者",基本情報入力シート!L81,IF(基本情報入力シート!D82="【放課後等デイサービス（重心）】" &amp; CHAR(10)&amp;"児童発達支援管理責任者",基本情報入力シート!L89,IF(基本情報入力シート!D90="【放課後等デイサービス（重心）】" &amp; CHAR(10)&amp;"児童発達支援管理責任者",基本情報入力シート!L97,IF(基本情報入力シート!D98="【放課後等デイサービス（重心）】" &amp; CHAR(10)&amp;"児童発達支援管理責任者",基本情報入力シート!L105,IF(基本情報入力シート!D106="【放課後等デイサービス（重心）】" &amp; CHAR(10)&amp;"児童発達支援管理責任者",基本情報入力シート!L113,"　　　　　　年　　　　月　　　　日"))))))</f>
        <v>　　　　　　年　　　　月　　　　日</v>
      </c>
      <c r="H21" s="1128"/>
      <c r="I21" s="1128"/>
      <c r="J21" s="1128"/>
      <c r="K21" s="1128"/>
      <c r="L21" s="1128"/>
      <c r="M21" s="1129"/>
      <c r="N21" s="147"/>
      <c r="O21" s="147"/>
    </row>
    <row r="22" spans="1:15" ht="15" customHeight="1">
      <c r="A22" s="1103"/>
      <c r="B22" s="137" t="s">
        <v>256</v>
      </c>
      <c r="C22" s="1168" t="str">
        <f>IF(基本情報入力シート!D66="【放課後等デイサービス（重心）】" &amp; CHAR(10)&amp;"児童発達支援管理責任者",基本情報入力シート!L67,IF(基本情報入力シート!D74="【放課後等デイサービス（重心）】" &amp; CHAR(10)&amp;"児童発達支援管理責任者",基本情報入力シート!L75,IF(基本情報入力シート!D82="【放課後等デイサービス（重心）】" &amp; CHAR(10)&amp;"児童発達支援管理責任者",基本情報入力シート!L83,IF(基本情報入力シート!D90="【放課後等デイサービス（重心）】" &amp; CHAR(10)&amp;"児童発達支援管理責任者",基本情報入力シート!L91,IF(基本情報入力シート!D98="【放課後等デイサービス（重心）】" &amp; CHAR(10)&amp;"児童発達支援管理責任者",基本情報入力シート!L99,IF(基本情報入力シート!D106="【放課後等デイサービス（重心）】" &amp; CHAR(10)&amp;"児童発達支援管理責任者",基本情報入力シート!L107,""))))))</f>
        <v/>
      </c>
      <c r="D22" s="1169"/>
      <c r="E22" s="1170"/>
      <c r="F22" s="1165"/>
      <c r="G22" s="1130"/>
      <c r="H22" s="1131"/>
      <c r="I22" s="1131"/>
      <c r="J22" s="1131"/>
      <c r="K22" s="1131"/>
      <c r="L22" s="1131"/>
      <c r="M22" s="1132"/>
      <c r="N22" s="147"/>
      <c r="O22" s="147"/>
    </row>
    <row r="23" spans="1:15" ht="15" customHeight="1">
      <c r="A23" s="1103"/>
      <c r="B23" s="1171" t="s">
        <v>336</v>
      </c>
      <c r="C23" s="128" t="s">
        <v>331</v>
      </c>
      <c r="D23" s="177" t="str">
        <f>IF(基本情報入力シート!D66="【放課後等デイサービス（重心）】" &amp; CHAR(10)&amp;"児童発達支援管理責任者",基本情報入力シート!L69,IF(基本情報入力シート!D74="【放課後等デイサービス（重心）】" &amp; CHAR(10)&amp;"児童発達支援管理責任者",基本情報入力シート!L77,IF(基本情報入力シート!D82="【放課後等デイサービス（重心）】" &amp; CHAR(10)&amp;"児童発達支援管理責任者",基本情報入力シート!L85,IF(基本情報入力シート!D90="【放課後等デイサービス（重心）】" &amp; CHAR(10)&amp;"児童発達支援管理責任者",基本情報入力シート!L93,IF(基本情報入力シート!D98="【放課後等デイサービス（重心）】" &amp; CHAR(10)&amp;"児童発達支援管理責任者",基本情報入力シート!L101,IF(基本情報入力シート!D106="【放課後等デイサービス（重心）】" &amp; CHAR(10)&amp;"児童発達支援管理責任者",基本情報入力シート!L109,""))))))</f>
        <v/>
      </c>
      <c r="E23" s="122" t="s">
        <v>332</v>
      </c>
      <c r="F23" s="177" t="str">
        <f>IF(基本情報入力シート!D66="【放課後等デイサービス（重心）】" &amp; CHAR(10)&amp;"児童発達支援管理責任者",基本情報入力シート!T69,IF(基本情報入力シート!D74="【放課後等デイサービス（重心）】" &amp; CHAR(10)&amp;"児童発達支援管理責任者",基本情報入力シート!T77,IF(基本情報入力シート!D82="【放課後等デイサービス（重心）】" &amp; CHAR(10)&amp;"児童発達支援管理責任者",基本情報入力シート!T85,IF(基本情報入力シート!D90="【放課後等デイサービス（重心）】" &amp; CHAR(10)&amp;"児童発達支援管理責任者",基本情報入力シート!T93,IF(基本情報入力シート!D98="【放課後等デイサービス（重心）】" &amp; CHAR(10)&amp;"児童発達支援管理責任者",基本情報入力シート!T101,IF(基本情報入力シート!D106="【放課後等デイサービス（重心）】" &amp; CHAR(10)&amp;"児童発達支援管理責任者",基本情報入力シート!T109,""))))))</f>
        <v/>
      </c>
      <c r="G23" s="129" t="s">
        <v>333</v>
      </c>
      <c r="H23" s="129"/>
      <c r="I23" s="129"/>
      <c r="J23" s="129"/>
      <c r="K23" s="129"/>
      <c r="L23" s="129"/>
      <c r="M23" s="130"/>
      <c r="N23" s="147"/>
      <c r="O23" s="147"/>
    </row>
    <row r="24" spans="1:15" ht="15" customHeight="1">
      <c r="A24" s="1103"/>
      <c r="B24" s="1172"/>
      <c r="C24" s="1124" t="str">
        <f>IF(基本情報入力シート!D66="【放課後等デイサービス（重心）】" &amp; CHAR(10)&amp;"児童発達支援管理責任者",基本情報入力シート!L70,IF(基本情報入力シート!D74="【放課後等デイサービス（重心）】" &amp; CHAR(10)&amp;"児童発達支援管理責任者",基本情報入力シート!L78,IF(基本情報入力シート!D82="【放課後等デイサービス（重心）】" &amp; CHAR(10)&amp;"児童発達支援管理責任者",基本情報入力シート!L86,IF(基本情報入力シート!D90="【放課後等デイサービス（重心）】" &amp; CHAR(10)&amp;"児童発達支援管理責任者",基本情報入力シート!L94,IF(基本情報入力シート!D98="【放課後等デイサービス（重心）】" &amp; CHAR(10)&amp;"児童発達支援管理責任者",基本情報入力シート!L102,IF(基本情報入力シート!D106="【放課後等デイサービス（重心）】" &amp; CHAR(10)&amp;"児童発達支援管理責任者",基本情報入力シート!L110,""))))))</f>
        <v/>
      </c>
      <c r="D24" s="1125"/>
      <c r="E24" s="1125"/>
      <c r="F24" s="1125"/>
      <c r="G24" s="1125"/>
      <c r="H24" s="1125"/>
      <c r="I24" s="1125"/>
      <c r="J24" s="1125"/>
      <c r="K24" s="1125"/>
      <c r="L24" s="1125"/>
      <c r="M24" s="1126"/>
      <c r="N24" s="147"/>
      <c r="O24" s="147"/>
    </row>
    <row r="25" spans="1:15" ht="15" customHeight="1">
      <c r="A25" s="1103"/>
      <c r="B25" s="1173"/>
      <c r="C25" s="1099" t="str">
        <f>IF(基本情報入力シート!D66="【放課後等デイサービス（重心）】" &amp; CHAR(10)&amp;"児童発達支援管理責任者",基本情報入力シート!L71,IF(基本情報入力シート!D74="【放課後等デイサービス（重心）】" &amp; CHAR(10)&amp;"児童発達支援管理責任者",基本情報入力シート!L79,IF(基本情報入力シート!D82="【放課後等デイサービス（重心）】" &amp; CHAR(10)&amp;"児童発達支援管理責任者",基本情報入力シート!L87,IF(基本情報入力シート!D90="【放課後等デイサービス（重心）】" &amp; CHAR(10)&amp;"児童発達支援管理責任者",基本情報入力シート!L95,IF(基本情報入力シート!D98="【放課後等デイサービス（重心）】" &amp; CHAR(10)&amp;"児童発達支援管理責任者",基本情報入力シート!L103,IF(基本情報入力シート!D106="【放課後等デイサービス（重心）】" &amp; CHAR(10)&amp;"児童発達支援管理責任者",基本情報入力シート!L111,""))))))</f>
        <v/>
      </c>
      <c r="D25" s="1100"/>
      <c r="E25" s="1100"/>
      <c r="F25" s="1100"/>
      <c r="G25" s="1100"/>
      <c r="H25" s="1100"/>
      <c r="I25" s="1100"/>
      <c r="J25" s="1100"/>
      <c r="K25" s="1100"/>
      <c r="L25" s="1100"/>
      <c r="M25" s="1101"/>
      <c r="N25" s="147"/>
      <c r="O25" s="147"/>
    </row>
    <row r="26" spans="1:15" ht="15" customHeight="1">
      <c r="A26" s="1141" t="s">
        <v>250</v>
      </c>
      <c r="B26" s="1142"/>
      <c r="C26" s="1142"/>
      <c r="D26" s="1143"/>
      <c r="E26" s="1143"/>
      <c r="F26" s="1144"/>
      <c r="G26" s="1145"/>
      <c r="H26" s="1146" t="s">
        <v>341</v>
      </c>
      <c r="I26" s="1147"/>
      <c r="J26" s="1147"/>
      <c r="K26" s="1147"/>
      <c r="L26" s="1147"/>
      <c r="M26" s="1148"/>
      <c r="N26" s="151"/>
      <c r="O26" s="147"/>
    </row>
    <row r="27" spans="1:15" ht="15" customHeight="1">
      <c r="A27" s="1133" t="s">
        <v>342</v>
      </c>
      <c r="B27" s="1134"/>
      <c r="C27" s="1134"/>
      <c r="D27" s="1134"/>
      <c r="E27" s="1134"/>
      <c r="F27" s="1134"/>
      <c r="G27" s="1134"/>
      <c r="H27" s="1134"/>
      <c r="I27" s="1134"/>
      <c r="J27" s="1134"/>
      <c r="K27" s="1134"/>
      <c r="L27" s="1134"/>
      <c r="M27" s="1135"/>
      <c r="N27" s="151"/>
      <c r="O27" s="147"/>
    </row>
    <row r="28" spans="1:15" ht="15" customHeight="1">
      <c r="A28" s="1136" t="s">
        <v>343</v>
      </c>
      <c r="B28" s="1137"/>
      <c r="C28" s="1138"/>
      <c r="D28" s="1139"/>
      <c r="E28" s="1139"/>
      <c r="F28" s="1139"/>
      <c r="G28" s="1139"/>
      <c r="H28" s="1139"/>
      <c r="I28" s="1139"/>
      <c r="J28" s="1139"/>
      <c r="K28" s="1139"/>
      <c r="L28" s="1139"/>
      <c r="M28" s="1140"/>
      <c r="N28" s="151"/>
      <c r="O28" s="147"/>
    </row>
    <row r="29" spans="1:15" ht="24.9" customHeight="1">
      <c r="A29" s="1180" t="s">
        <v>344</v>
      </c>
      <c r="B29" s="1181"/>
      <c r="C29" s="1182"/>
      <c r="D29" s="1183"/>
      <c r="E29" s="1183"/>
      <c r="F29" s="1183"/>
      <c r="G29" s="1183"/>
      <c r="H29" s="1183"/>
      <c r="I29" s="1183"/>
      <c r="J29" s="1183"/>
      <c r="K29" s="1183"/>
      <c r="L29" s="1183"/>
      <c r="M29" s="1184"/>
    </row>
    <row r="30" spans="1:15" ht="15" customHeight="1">
      <c r="A30" s="1158" t="s">
        <v>345</v>
      </c>
      <c r="B30" s="1185"/>
      <c r="C30" s="148" t="s">
        <v>196</v>
      </c>
      <c r="D30" s="141" t="s">
        <v>346</v>
      </c>
      <c r="E30" s="141" t="s">
        <v>347</v>
      </c>
      <c r="F30" s="141" t="s">
        <v>348</v>
      </c>
      <c r="G30" s="141" t="s">
        <v>349</v>
      </c>
      <c r="H30" s="1190" t="s">
        <v>350</v>
      </c>
      <c r="I30" s="1191"/>
      <c r="J30" s="1190" t="s">
        <v>351</v>
      </c>
      <c r="K30" s="1191"/>
      <c r="L30" s="1190" t="s">
        <v>352</v>
      </c>
      <c r="M30" s="1191"/>
      <c r="N30" s="147"/>
      <c r="O30" s="147"/>
    </row>
    <row r="31" spans="1:15" ht="15" customHeight="1">
      <c r="A31" s="1186"/>
      <c r="B31" s="1187"/>
      <c r="C31" s="123"/>
      <c r="D31" s="123"/>
      <c r="E31" s="123"/>
      <c r="F31" s="123"/>
      <c r="G31" s="123"/>
      <c r="H31" s="1192"/>
      <c r="I31" s="1193"/>
      <c r="J31" s="1192"/>
      <c r="K31" s="1193"/>
      <c r="L31" s="1192"/>
      <c r="M31" s="1193"/>
      <c r="N31" s="147"/>
      <c r="O31" s="147"/>
    </row>
    <row r="32" spans="1:15" ht="15" customHeight="1">
      <c r="A32" s="1188"/>
      <c r="B32" s="1189"/>
      <c r="C32" s="1190" t="s">
        <v>353</v>
      </c>
      <c r="D32" s="1194"/>
      <c r="E32" s="1191"/>
      <c r="F32" s="1138"/>
      <c r="G32" s="1139"/>
      <c r="H32" s="1139"/>
      <c r="I32" s="1139"/>
      <c r="J32" s="1139"/>
      <c r="K32" s="1139"/>
      <c r="L32" s="1139"/>
      <c r="M32" s="1140"/>
      <c r="N32" s="147"/>
      <c r="O32" s="147"/>
    </row>
    <row r="33" spans="1:15" ht="15" customHeight="1">
      <c r="A33" s="1197" t="s">
        <v>286</v>
      </c>
      <c r="B33" s="1198"/>
      <c r="C33" s="156" t="s">
        <v>354</v>
      </c>
      <c r="D33" s="124"/>
      <c r="E33" s="143" t="s">
        <v>355</v>
      </c>
      <c r="F33" s="125"/>
      <c r="G33" s="157" t="s">
        <v>356</v>
      </c>
      <c r="H33" s="1205"/>
      <c r="I33" s="1205"/>
      <c r="J33" s="1215" t="s">
        <v>355</v>
      </c>
      <c r="K33" s="1215"/>
      <c r="L33" s="1205"/>
      <c r="M33" s="1206"/>
      <c r="N33" s="151"/>
      <c r="O33" s="147"/>
    </row>
    <row r="34" spans="1:15" ht="15" customHeight="1">
      <c r="A34" s="1211"/>
      <c r="B34" s="1212"/>
      <c r="C34" s="158" t="s">
        <v>357</v>
      </c>
      <c r="D34" s="124"/>
      <c r="E34" s="143" t="s">
        <v>355</v>
      </c>
      <c r="F34" s="125"/>
      <c r="G34" s="157" t="s">
        <v>356</v>
      </c>
      <c r="H34" s="1205"/>
      <c r="I34" s="1205"/>
      <c r="J34" s="1215" t="s">
        <v>355</v>
      </c>
      <c r="K34" s="1215"/>
      <c r="L34" s="1205"/>
      <c r="M34" s="1206"/>
      <c r="N34" s="151"/>
      <c r="O34" s="147"/>
    </row>
    <row r="35" spans="1:15" ht="15" customHeight="1">
      <c r="A35" s="1213"/>
      <c r="B35" s="1214"/>
      <c r="C35" s="159" t="s">
        <v>358</v>
      </c>
      <c r="D35" s="126"/>
      <c r="E35" s="160" t="s">
        <v>355</v>
      </c>
      <c r="F35" s="125"/>
      <c r="G35" s="157" t="s">
        <v>356</v>
      </c>
      <c r="H35" s="1205"/>
      <c r="I35" s="1205"/>
      <c r="J35" s="1215" t="s">
        <v>355</v>
      </c>
      <c r="K35" s="1215"/>
      <c r="L35" s="1205"/>
      <c r="M35" s="1206"/>
      <c r="N35" s="151"/>
      <c r="O35" s="147"/>
    </row>
    <row r="36" spans="1:15" ht="15" customHeight="1">
      <c r="A36" s="1136" t="s">
        <v>359</v>
      </c>
      <c r="B36" s="1137"/>
      <c r="C36" s="161" t="s">
        <v>360</v>
      </c>
      <c r="D36" s="127"/>
      <c r="E36" s="161" t="s">
        <v>361</v>
      </c>
      <c r="F36" s="178" t="str">
        <f>IF(D36="○","","○")</f>
        <v>○</v>
      </c>
      <c r="G36" s="1190"/>
      <c r="H36" s="1194"/>
      <c r="I36" s="1194"/>
      <c r="J36" s="1194"/>
      <c r="K36" s="1194"/>
      <c r="L36" s="1194"/>
      <c r="M36" s="1191"/>
      <c r="N36" s="151"/>
      <c r="O36" s="147"/>
    </row>
    <row r="37" spans="1:15" ht="15" customHeight="1">
      <c r="A37" s="1136" t="s">
        <v>304</v>
      </c>
      <c r="B37" s="1137"/>
      <c r="C37" s="1136" t="s">
        <v>362</v>
      </c>
      <c r="D37" s="1207"/>
      <c r="E37" s="1207"/>
      <c r="F37" s="1207"/>
      <c r="G37" s="1207"/>
      <c r="H37" s="1207"/>
      <c r="I37" s="1207"/>
      <c r="J37" s="1207"/>
      <c r="K37" s="1207"/>
      <c r="L37" s="1207"/>
      <c r="M37" s="1137"/>
      <c r="N37" s="147"/>
      <c r="O37" s="147"/>
    </row>
    <row r="38" spans="1:15" ht="15" customHeight="1">
      <c r="A38" s="1136" t="s">
        <v>305</v>
      </c>
      <c r="B38" s="1137"/>
      <c r="C38" s="1208"/>
      <c r="D38" s="1209"/>
      <c r="E38" s="1209"/>
      <c r="F38" s="1209"/>
      <c r="G38" s="1209"/>
      <c r="H38" s="1209"/>
      <c r="I38" s="1209"/>
      <c r="J38" s="1209"/>
      <c r="K38" s="1209"/>
      <c r="L38" s="1209"/>
      <c r="M38" s="1210"/>
      <c r="N38" s="151"/>
      <c r="O38" s="147"/>
    </row>
    <row r="39" spans="1:15" ht="30" customHeight="1">
      <c r="A39" s="1195" t="s">
        <v>363</v>
      </c>
      <c r="B39" s="1196"/>
      <c r="C39" s="1197" t="s">
        <v>720</v>
      </c>
      <c r="D39" s="1198"/>
      <c r="E39" s="1198"/>
      <c r="F39" s="1198"/>
      <c r="G39" s="1198"/>
      <c r="H39" s="1198"/>
      <c r="I39" s="1198"/>
      <c r="J39" s="1198"/>
      <c r="K39" s="1198"/>
      <c r="L39" s="1198"/>
      <c r="M39" s="1199"/>
      <c r="N39" s="151"/>
      <c r="O39" s="147"/>
    </row>
    <row r="40" spans="1:15" ht="15" customHeight="1">
      <c r="A40" s="1200" t="s">
        <v>364</v>
      </c>
      <c r="B40" s="1201"/>
      <c r="C40" s="162" t="s">
        <v>365</v>
      </c>
      <c r="D40" s="1202">
        <f>基本情報入力シート!L116</f>
        <v>0</v>
      </c>
      <c r="E40" s="1202"/>
      <c r="F40" s="1202"/>
      <c r="G40" s="1203" t="s">
        <v>366</v>
      </c>
      <c r="H40" s="1203"/>
      <c r="I40" s="1204">
        <f>基本情報入力シート!L117</f>
        <v>0</v>
      </c>
      <c r="J40" s="1204"/>
      <c r="K40" s="1204"/>
      <c r="L40" s="1204"/>
      <c r="M40" s="1204"/>
      <c r="N40" s="151"/>
      <c r="O40" s="147"/>
    </row>
    <row r="41" spans="1:15" ht="15" customHeight="1">
      <c r="A41" s="1221" t="s">
        <v>733</v>
      </c>
      <c r="B41" s="1222"/>
      <c r="C41" s="1222"/>
      <c r="D41" s="1222"/>
      <c r="E41" s="1222"/>
      <c r="F41" s="1222"/>
      <c r="G41" s="1222"/>
      <c r="H41" s="1222"/>
      <c r="I41" s="1222"/>
      <c r="J41" s="1222"/>
      <c r="K41" s="1222"/>
      <c r="L41" s="1222"/>
      <c r="M41" s="1223"/>
      <c r="N41" s="151"/>
      <c r="O41" s="147"/>
    </row>
    <row r="42" spans="1:15" ht="15" customHeight="1">
      <c r="A42" s="1102" t="s">
        <v>330</v>
      </c>
      <c r="B42" s="152" t="s">
        <v>239</v>
      </c>
      <c r="C42" s="1224"/>
      <c r="D42" s="1225"/>
      <c r="E42" s="1225"/>
      <c r="F42" s="1225"/>
      <c r="G42" s="1225"/>
      <c r="H42" s="1225"/>
      <c r="I42" s="1225"/>
      <c r="J42" s="1225"/>
      <c r="K42" s="1225"/>
      <c r="L42" s="1225"/>
      <c r="M42" s="1226"/>
      <c r="N42" s="151"/>
      <c r="O42" s="147"/>
    </row>
    <row r="43" spans="1:15" ht="15" customHeight="1">
      <c r="A43" s="1103"/>
      <c r="B43" s="133" t="s">
        <v>241</v>
      </c>
      <c r="C43" s="1227"/>
      <c r="D43" s="1228"/>
      <c r="E43" s="1228"/>
      <c r="F43" s="1228"/>
      <c r="G43" s="1228"/>
      <c r="H43" s="1228"/>
      <c r="I43" s="1228"/>
      <c r="J43" s="1228"/>
      <c r="K43" s="1228"/>
      <c r="L43" s="1228"/>
      <c r="M43" s="1229"/>
      <c r="N43" s="151"/>
      <c r="O43" s="147"/>
    </row>
    <row r="44" spans="1:15" ht="15" customHeight="1">
      <c r="A44" s="1103"/>
      <c r="B44" s="1111" t="s">
        <v>242</v>
      </c>
      <c r="C44" s="128" t="s">
        <v>331</v>
      </c>
      <c r="D44" s="134"/>
      <c r="E44" s="122" t="s">
        <v>332</v>
      </c>
      <c r="F44" s="134"/>
      <c r="G44" s="129" t="s">
        <v>333</v>
      </c>
      <c r="H44" s="129"/>
      <c r="I44" s="129"/>
      <c r="J44" s="129"/>
      <c r="K44" s="129"/>
      <c r="L44" s="129"/>
      <c r="M44" s="130"/>
      <c r="N44" s="151"/>
      <c r="O44" s="147"/>
    </row>
    <row r="45" spans="1:15" ht="15" customHeight="1">
      <c r="A45" s="1103"/>
      <c r="B45" s="1112"/>
      <c r="C45" s="135"/>
      <c r="D45" s="163"/>
      <c r="E45" s="136"/>
      <c r="F45" s="164"/>
      <c r="G45" s="1216"/>
      <c r="H45" s="1216"/>
      <c r="I45" s="1216"/>
      <c r="J45" s="1216"/>
      <c r="K45" s="1216"/>
      <c r="L45" s="1216"/>
      <c r="M45" s="1217"/>
      <c r="N45" s="151"/>
      <c r="O45" s="147"/>
    </row>
    <row r="46" spans="1:15" ht="15" customHeight="1">
      <c r="A46" s="1103"/>
      <c r="B46" s="1113"/>
      <c r="C46" s="1218"/>
      <c r="D46" s="1219"/>
      <c r="E46" s="1219"/>
      <c r="F46" s="1219"/>
      <c r="G46" s="1219"/>
      <c r="H46" s="1219"/>
      <c r="I46" s="1219"/>
      <c r="J46" s="1219"/>
      <c r="K46" s="1219"/>
      <c r="L46" s="1219"/>
      <c r="M46" s="1220"/>
      <c r="N46" s="151"/>
      <c r="O46" s="147"/>
    </row>
    <row r="47" spans="1:15" ht="15" customHeight="1">
      <c r="A47" s="1103"/>
      <c r="B47" s="153" t="s">
        <v>248</v>
      </c>
      <c r="C47" s="1230"/>
      <c r="D47" s="1231"/>
      <c r="E47" s="1231"/>
      <c r="F47" s="1231"/>
      <c r="G47" s="1231"/>
      <c r="H47" s="1231"/>
      <c r="I47" s="1231"/>
      <c r="J47" s="1231"/>
      <c r="K47" s="1231"/>
      <c r="L47" s="1231"/>
      <c r="M47" s="1232"/>
      <c r="N47" s="151"/>
      <c r="O47" s="147"/>
    </row>
    <row r="48" spans="1:15" ht="15" customHeight="1">
      <c r="A48" s="1104"/>
      <c r="B48" s="138" t="s">
        <v>334</v>
      </c>
      <c r="C48" s="1190"/>
      <c r="D48" s="1194"/>
      <c r="E48" s="1194"/>
      <c r="F48" s="1194"/>
      <c r="G48" s="1194"/>
      <c r="H48" s="1194"/>
      <c r="I48" s="1194"/>
      <c r="J48" s="1194"/>
      <c r="K48" s="1194"/>
      <c r="L48" s="1194"/>
      <c r="M48" s="1191"/>
      <c r="N48" s="151"/>
      <c r="O48" s="147"/>
    </row>
    <row r="49" spans="1:15" ht="15" customHeight="1">
      <c r="A49" s="1102" t="s">
        <v>335</v>
      </c>
      <c r="B49" s="135" t="s">
        <v>239</v>
      </c>
      <c r="C49" s="1236"/>
      <c r="D49" s="1237"/>
      <c r="E49" s="1238"/>
      <c r="F49" s="1165" t="s">
        <v>93</v>
      </c>
      <c r="G49" s="1239"/>
      <c r="H49" s="165"/>
      <c r="I49" s="1239"/>
      <c r="J49" s="165"/>
      <c r="K49" s="1239"/>
      <c r="L49" s="165"/>
      <c r="M49" s="166"/>
      <c r="N49" s="151"/>
      <c r="O49" s="147"/>
    </row>
    <row r="50" spans="1:15" ht="15" customHeight="1">
      <c r="A50" s="1103"/>
      <c r="B50" s="137" t="s">
        <v>256</v>
      </c>
      <c r="C50" s="1218"/>
      <c r="D50" s="1219"/>
      <c r="E50" s="1220"/>
      <c r="F50" s="1165"/>
      <c r="G50" s="1240"/>
      <c r="H50" s="167" t="s">
        <v>367</v>
      </c>
      <c r="I50" s="1240"/>
      <c r="J50" s="167" t="s">
        <v>368</v>
      </c>
      <c r="K50" s="1240"/>
      <c r="L50" s="168" t="s">
        <v>369</v>
      </c>
      <c r="M50" s="169"/>
      <c r="N50" s="151"/>
      <c r="O50" s="147"/>
    </row>
    <row r="51" spans="1:15" ht="15" customHeight="1">
      <c r="A51" s="1103"/>
      <c r="B51" s="1171" t="s">
        <v>336</v>
      </c>
      <c r="C51" s="128" t="s">
        <v>331</v>
      </c>
      <c r="D51" s="134"/>
      <c r="E51" s="122" t="s">
        <v>332</v>
      </c>
      <c r="F51" s="134"/>
      <c r="G51" s="129" t="s">
        <v>333</v>
      </c>
      <c r="H51" s="129"/>
      <c r="I51" s="129"/>
      <c r="J51" s="129"/>
      <c r="K51" s="129"/>
      <c r="L51" s="129"/>
      <c r="M51" s="130"/>
      <c r="N51" s="151"/>
      <c r="O51" s="147"/>
    </row>
    <row r="52" spans="1:15" ht="15" customHeight="1">
      <c r="A52" s="1103"/>
      <c r="B52" s="1172"/>
      <c r="C52" s="135"/>
      <c r="D52" s="163"/>
      <c r="E52" s="136"/>
      <c r="F52" s="164"/>
      <c r="G52" s="1216"/>
      <c r="H52" s="1216"/>
      <c r="I52" s="1216"/>
      <c r="J52" s="1216"/>
      <c r="K52" s="1216"/>
      <c r="L52" s="1216"/>
      <c r="M52" s="1217"/>
      <c r="N52" s="151"/>
      <c r="O52" s="147"/>
    </row>
    <row r="53" spans="1:15" ht="15" customHeight="1">
      <c r="A53" s="1103"/>
      <c r="B53" s="1173"/>
      <c r="C53" s="1218"/>
      <c r="D53" s="1219"/>
      <c r="E53" s="1219"/>
      <c r="F53" s="1219"/>
      <c r="G53" s="1219"/>
      <c r="H53" s="1219"/>
      <c r="I53" s="1219"/>
      <c r="J53" s="1219"/>
      <c r="K53" s="1219"/>
      <c r="L53" s="1219"/>
      <c r="M53" s="1220"/>
      <c r="N53" s="151"/>
      <c r="O53" s="147"/>
    </row>
    <row r="54" spans="1:15" ht="15" customHeight="1">
      <c r="A54" s="1166"/>
      <c r="B54" s="1149" t="s">
        <v>337</v>
      </c>
      <c r="C54" s="1150"/>
      <c r="D54" s="1136" t="s">
        <v>338</v>
      </c>
      <c r="E54" s="1137"/>
      <c r="F54" s="1194"/>
      <c r="G54" s="1194"/>
      <c r="H54" s="1113"/>
      <c r="I54" s="1113"/>
      <c r="J54" s="1113"/>
      <c r="K54" s="1194"/>
      <c r="L54" s="1194"/>
      <c r="M54" s="1191"/>
      <c r="N54" s="151"/>
      <c r="O54" s="147"/>
    </row>
    <row r="55" spans="1:15" ht="15" customHeight="1">
      <c r="A55" s="1166"/>
      <c r="B55" s="1151"/>
      <c r="C55" s="1152"/>
      <c r="D55" s="1158" t="s">
        <v>339</v>
      </c>
      <c r="E55" s="1159"/>
      <c r="F55" s="131"/>
      <c r="G55" s="131"/>
      <c r="H55" s="131"/>
      <c r="I55" s="131"/>
      <c r="J55" s="131"/>
      <c r="K55" s="131"/>
      <c r="L55" s="131"/>
      <c r="M55" s="132"/>
      <c r="N55" s="151"/>
      <c r="O55" s="147"/>
    </row>
    <row r="56" spans="1:15" ht="15" customHeight="1">
      <c r="A56" s="1167"/>
      <c r="B56" s="1153"/>
      <c r="C56" s="1154"/>
      <c r="D56" s="1160"/>
      <c r="E56" s="1161"/>
      <c r="F56" s="139"/>
      <c r="G56" s="139"/>
      <c r="H56" s="139"/>
      <c r="I56" s="139"/>
      <c r="J56" s="139"/>
      <c r="K56" s="139"/>
      <c r="L56" s="139"/>
      <c r="M56" s="140"/>
      <c r="N56" s="151"/>
      <c r="O56" s="147"/>
    </row>
    <row r="57" spans="1:15" ht="15" customHeight="1">
      <c r="A57" s="1102" t="s">
        <v>340</v>
      </c>
      <c r="B57" s="170" t="s">
        <v>239</v>
      </c>
      <c r="C57" s="1236"/>
      <c r="D57" s="1237"/>
      <c r="E57" s="1238"/>
      <c r="F57" s="1165" t="s">
        <v>93</v>
      </c>
      <c r="G57" s="1239"/>
      <c r="H57" s="165"/>
      <c r="I57" s="1239"/>
      <c r="J57" s="165"/>
      <c r="K57" s="1239"/>
      <c r="L57" s="165"/>
      <c r="M57" s="166"/>
      <c r="N57" s="151"/>
      <c r="O57" s="147"/>
    </row>
    <row r="58" spans="1:15" ht="15" customHeight="1">
      <c r="A58" s="1103"/>
      <c r="B58" s="137" t="s">
        <v>256</v>
      </c>
      <c r="C58" s="1218"/>
      <c r="D58" s="1219"/>
      <c r="E58" s="1220"/>
      <c r="F58" s="1165"/>
      <c r="G58" s="1240"/>
      <c r="H58" s="167" t="s">
        <v>367</v>
      </c>
      <c r="I58" s="1240"/>
      <c r="J58" s="167" t="s">
        <v>368</v>
      </c>
      <c r="K58" s="1240"/>
      <c r="L58" s="168" t="s">
        <v>369</v>
      </c>
      <c r="M58" s="169"/>
      <c r="N58" s="151"/>
      <c r="O58" s="147"/>
    </row>
    <row r="59" spans="1:15" ht="15" customHeight="1">
      <c r="A59" s="1103"/>
      <c r="B59" s="1171" t="s">
        <v>336</v>
      </c>
      <c r="C59" s="128" t="s">
        <v>331</v>
      </c>
      <c r="D59" s="129"/>
      <c r="E59" s="122" t="s">
        <v>332</v>
      </c>
      <c r="F59" s="129"/>
      <c r="G59" s="129" t="s">
        <v>333</v>
      </c>
      <c r="H59" s="129"/>
      <c r="I59" s="129"/>
      <c r="J59" s="129"/>
      <c r="K59" s="129"/>
      <c r="L59" s="129"/>
      <c r="M59" s="130"/>
      <c r="N59" s="151"/>
      <c r="O59" s="147"/>
    </row>
    <row r="60" spans="1:15" ht="15" customHeight="1">
      <c r="A60" s="1103"/>
      <c r="B60" s="1172"/>
      <c r="C60" s="135"/>
      <c r="D60" s="163"/>
      <c r="E60" s="136"/>
      <c r="F60" s="164"/>
      <c r="G60" s="1216"/>
      <c r="H60" s="1216"/>
      <c r="I60" s="1216"/>
      <c r="J60" s="1216"/>
      <c r="K60" s="1216"/>
      <c r="L60" s="1216"/>
      <c r="M60" s="1217"/>
      <c r="N60" s="151"/>
      <c r="O60" s="147"/>
    </row>
    <row r="61" spans="1:15" ht="15" customHeight="1">
      <c r="A61" s="1103"/>
      <c r="B61" s="1173"/>
      <c r="C61" s="1218"/>
      <c r="D61" s="1219"/>
      <c r="E61" s="1219"/>
      <c r="F61" s="1219"/>
      <c r="G61" s="1219"/>
      <c r="H61" s="1219"/>
      <c r="I61" s="1219"/>
      <c r="J61" s="1219"/>
      <c r="K61" s="1219"/>
      <c r="L61" s="1219"/>
      <c r="M61" s="1220"/>
      <c r="N61" s="151"/>
      <c r="O61" s="147"/>
    </row>
    <row r="62" spans="1:15" ht="15" customHeight="1">
      <c r="A62" s="1141" t="s">
        <v>250</v>
      </c>
      <c r="B62" s="1142"/>
      <c r="C62" s="1142"/>
      <c r="D62" s="1143"/>
      <c r="E62" s="1143"/>
      <c r="F62" s="1144"/>
      <c r="G62" s="1145"/>
      <c r="H62" s="1233" t="str">
        <f>H26</f>
        <v>第　　条 第　　項 第　　号</v>
      </c>
      <c r="I62" s="1234"/>
      <c r="J62" s="1234"/>
      <c r="K62" s="1234"/>
      <c r="L62" s="1234"/>
      <c r="M62" s="1235"/>
      <c r="N62" s="151"/>
      <c r="O62" s="147"/>
    </row>
    <row r="63" spans="1:15" ht="15" customHeight="1">
      <c r="A63" s="1136" t="s">
        <v>343</v>
      </c>
      <c r="B63" s="1137"/>
      <c r="C63" s="1136"/>
      <c r="D63" s="1207"/>
      <c r="E63" s="1207"/>
      <c r="F63" s="1207"/>
      <c r="G63" s="1207"/>
      <c r="H63" s="1207"/>
      <c r="I63" s="1207"/>
      <c r="J63" s="1207"/>
      <c r="K63" s="1207"/>
      <c r="L63" s="1207"/>
      <c r="M63" s="1137"/>
      <c r="N63" s="151"/>
      <c r="O63" s="147"/>
    </row>
    <row r="64" spans="1:15" ht="24.75" customHeight="1">
      <c r="A64" s="1180" t="s">
        <v>344</v>
      </c>
      <c r="B64" s="1181"/>
      <c r="C64" s="1260"/>
      <c r="D64" s="1261"/>
      <c r="E64" s="1261"/>
      <c r="F64" s="1261"/>
      <c r="G64" s="1261"/>
      <c r="H64" s="1261"/>
      <c r="I64" s="1261"/>
      <c r="J64" s="1261"/>
      <c r="K64" s="1261"/>
      <c r="L64" s="1261"/>
      <c r="M64" s="1262"/>
      <c r="N64" s="151"/>
      <c r="O64" s="147"/>
    </row>
    <row r="65" spans="1:15" ht="15" customHeight="1">
      <c r="A65" s="1158" t="s">
        <v>345</v>
      </c>
      <c r="B65" s="1185"/>
      <c r="C65" s="148" t="s">
        <v>196</v>
      </c>
      <c r="D65" s="141" t="s">
        <v>346</v>
      </c>
      <c r="E65" s="141" t="s">
        <v>347</v>
      </c>
      <c r="F65" s="141" t="s">
        <v>348</v>
      </c>
      <c r="G65" s="141" t="s">
        <v>349</v>
      </c>
      <c r="H65" s="1190" t="s">
        <v>350</v>
      </c>
      <c r="I65" s="1191"/>
      <c r="J65" s="1190" t="s">
        <v>351</v>
      </c>
      <c r="K65" s="1191"/>
      <c r="L65" s="1190" t="s">
        <v>352</v>
      </c>
      <c r="M65" s="1191"/>
      <c r="N65" s="151"/>
      <c r="O65" s="147"/>
    </row>
    <row r="66" spans="1:15" ht="15" customHeight="1">
      <c r="A66" s="1186"/>
      <c r="B66" s="1187"/>
      <c r="C66" s="141"/>
      <c r="D66" s="141"/>
      <c r="E66" s="141"/>
      <c r="F66" s="141"/>
      <c r="G66" s="141"/>
      <c r="H66" s="1244"/>
      <c r="I66" s="1245"/>
      <c r="J66" s="1244"/>
      <c r="K66" s="1245"/>
      <c r="L66" s="1244"/>
      <c r="M66" s="1245"/>
      <c r="N66" s="151"/>
      <c r="O66" s="147"/>
    </row>
    <row r="67" spans="1:15" ht="15" customHeight="1">
      <c r="A67" s="1188"/>
      <c r="B67" s="1189"/>
      <c r="C67" s="1190" t="s">
        <v>353</v>
      </c>
      <c r="D67" s="1194"/>
      <c r="E67" s="1191"/>
      <c r="F67" s="1190"/>
      <c r="G67" s="1194"/>
      <c r="H67" s="1194"/>
      <c r="I67" s="1194"/>
      <c r="J67" s="1194"/>
      <c r="K67" s="1194"/>
      <c r="L67" s="1194"/>
      <c r="M67" s="1191"/>
      <c r="N67" s="151"/>
      <c r="O67" s="147"/>
    </row>
    <row r="68" spans="1:15" ht="15" customHeight="1">
      <c r="A68" s="1197" t="s">
        <v>286</v>
      </c>
      <c r="B68" s="1198"/>
      <c r="C68" s="118" t="s">
        <v>354</v>
      </c>
      <c r="D68" s="142"/>
      <c r="E68" s="143" t="s">
        <v>355</v>
      </c>
      <c r="F68" s="143"/>
      <c r="G68" s="171" t="s">
        <v>356</v>
      </c>
      <c r="H68" s="1248"/>
      <c r="I68" s="1248"/>
      <c r="J68" s="1248" t="s">
        <v>355</v>
      </c>
      <c r="K68" s="1248"/>
      <c r="L68" s="1248"/>
      <c r="M68" s="1249"/>
      <c r="N68" s="151"/>
      <c r="O68" s="147"/>
    </row>
    <row r="69" spans="1:15" ht="15" customHeight="1">
      <c r="A69" s="1211"/>
      <c r="B69" s="1212"/>
      <c r="C69" s="172" t="s">
        <v>357</v>
      </c>
      <c r="D69" s="142"/>
      <c r="E69" s="143" t="s">
        <v>355</v>
      </c>
      <c r="F69" s="143"/>
      <c r="G69" s="171" t="s">
        <v>356</v>
      </c>
      <c r="H69" s="1248"/>
      <c r="I69" s="1248"/>
      <c r="J69" s="1248" t="s">
        <v>355</v>
      </c>
      <c r="K69" s="1248"/>
      <c r="L69" s="1248"/>
      <c r="M69" s="1249"/>
      <c r="N69" s="151"/>
      <c r="O69" s="147"/>
    </row>
    <row r="70" spans="1:15" ht="15" customHeight="1">
      <c r="A70" s="1213"/>
      <c r="B70" s="1214"/>
      <c r="C70" s="173" t="s">
        <v>358</v>
      </c>
      <c r="D70" s="144"/>
      <c r="E70" s="160" t="s">
        <v>355</v>
      </c>
      <c r="F70" s="143"/>
      <c r="G70" s="171" t="s">
        <v>356</v>
      </c>
      <c r="H70" s="1248"/>
      <c r="I70" s="1248"/>
      <c r="J70" s="1248" t="s">
        <v>355</v>
      </c>
      <c r="K70" s="1248"/>
      <c r="L70" s="1248"/>
      <c r="M70" s="1249"/>
      <c r="N70" s="151"/>
      <c r="O70" s="147"/>
    </row>
    <row r="71" spans="1:15" ht="15" customHeight="1">
      <c r="A71" s="1136" t="s">
        <v>359</v>
      </c>
      <c r="B71" s="1137"/>
      <c r="C71" s="161" t="s">
        <v>360</v>
      </c>
      <c r="D71" s="145" t="s">
        <v>370</v>
      </c>
      <c r="E71" s="138" t="s">
        <v>361</v>
      </c>
      <c r="F71" s="178" t="str">
        <f>IF(D71="○","","○")</f>
        <v/>
      </c>
      <c r="G71" s="1190"/>
      <c r="H71" s="1194"/>
      <c r="I71" s="1194"/>
      <c r="J71" s="1194"/>
      <c r="K71" s="1194"/>
      <c r="L71" s="1194"/>
      <c r="M71" s="1191"/>
      <c r="N71" s="151"/>
      <c r="O71" s="147"/>
    </row>
    <row r="72" spans="1:15" ht="15" customHeight="1">
      <c r="A72" s="1136" t="s">
        <v>304</v>
      </c>
      <c r="B72" s="1137"/>
      <c r="C72" s="1136"/>
      <c r="D72" s="1207"/>
      <c r="E72" s="1207"/>
      <c r="F72" s="1207"/>
      <c r="G72" s="1207"/>
      <c r="H72" s="1207"/>
      <c r="I72" s="1207"/>
      <c r="J72" s="1207"/>
      <c r="K72" s="1207"/>
      <c r="L72" s="1207"/>
      <c r="M72" s="1137"/>
      <c r="N72" s="151"/>
      <c r="O72" s="147"/>
    </row>
    <row r="73" spans="1:15" ht="15" customHeight="1">
      <c r="A73" s="1136" t="s">
        <v>305</v>
      </c>
      <c r="B73" s="1137"/>
      <c r="C73" s="1136"/>
      <c r="D73" s="1207"/>
      <c r="E73" s="1207"/>
      <c r="F73" s="1207"/>
      <c r="G73" s="1207"/>
      <c r="H73" s="1207"/>
      <c r="I73" s="1207"/>
      <c r="J73" s="1207"/>
      <c r="K73" s="1207"/>
      <c r="L73" s="1207"/>
      <c r="M73" s="1137"/>
      <c r="N73" s="151"/>
      <c r="O73" s="147"/>
    </row>
    <row r="74" spans="1:15" ht="32.25" customHeight="1">
      <c r="A74" s="1195" t="s">
        <v>363</v>
      </c>
      <c r="B74" s="1196"/>
      <c r="C74" s="1197"/>
      <c r="D74" s="1198"/>
      <c r="E74" s="1198"/>
      <c r="F74" s="1198"/>
      <c r="G74" s="1198"/>
      <c r="H74" s="1198"/>
      <c r="I74" s="1198"/>
      <c r="J74" s="1198"/>
      <c r="K74" s="1198"/>
      <c r="L74" s="1198"/>
      <c r="M74" s="1199"/>
      <c r="N74" s="151"/>
      <c r="O74" s="147"/>
    </row>
    <row r="75" spans="1:15" ht="15" customHeight="1">
      <c r="A75" s="1200" t="s">
        <v>364</v>
      </c>
      <c r="B75" s="1201"/>
      <c r="C75" s="162" t="s">
        <v>365</v>
      </c>
      <c r="D75" s="1246"/>
      <c r="E75" s="1246"/>
      <c r="F75" s="1246"/>
      <c r="G75" s="1203" t="s">
        <v>366</v>
      </c>
      <c r="H75" s="1203"/>
      <c r="I75" s="1247"/>
      <c r="J75" s="1247"/>
      <c r="K75" s="1247"/>
      <c r="L75" s="1247"/>
      <c r="M75" s="1247"/>
      <c r="N75" s="151"/>
      <c r="O75" s="147"/>
    </row>
    <row r="76" spans="1:15" ht="15" customHeight="1">
      <c r="A76" s="147" t="s">
        <v>371</v>
      </c>
      <c r="B76" s="147"/>
      <c r="C76" s="147"/>
      <c r="D76" s="147"/>
      <c r="E76" s="147"/>
      <c r="F76" s="147"/>
      <c r="G76" s="147"/>
      <c r="H76" s="147"/>
      <c r="I76" s="147"/>
      <c r="J76" s="147"/>
      <c r="K76" s="147"/>
      <c r="L76" s="147"/>
      <c r="M76" s="147"/>
      <c r="N76" s="147"/>
      <c r="O76" s="147"/>
    </row>
    <row r="77" spans="1:15" ht="18" customHeight="1">
      <c r="A77" s="1250" t="s">
        <v>372</v>
      </c>
      <c r="B77" s="1250"/>
      <c r="C77" s="1250"/>
      <c r="D77" s="1250"/>
      <c r="E77" s="1250"/>
      <c r="F77" s="1250"/>
      <c r="G77" s="1250"/>
      <c r="H77" s="1250"/>
      <c r="I77" s="1250"/>
      <c r="J77" s="1250"/>
      <c r="K77" s="1250"/>
      <c r="L77" s="1250"/>
      <c r="M77" s="1250"/>
      <c r="N77" s="151"/>
      <c r="O77" s="147"/>
    </row>
    <row r="78" spans="1:15" ht="18" customHeight="1">
      <c r="A78" s="1250" t="s">
        <v>373</v>
      </c>
      <c r="B78" s="1250"/>
      <c r="C78" s="1250"/>
      <c r="D78" s="1250"/>
      <c r="E78" s="1250"/>
      <c r="F78" s="1250"/>
      <c r="G78" s="1250"/>
      <c r="H78" s="1250"/>
      <c r="I78" s="1250"/>
      <c r="J78" s="1250"/>
      <c r="K78" s="1250"/>
      <c r="L78" s="1250"/>
      <c r="M78" s="1250"/>
      <c r="N78" s="151"/>
      <c r="O78" s="147"/>
    </row>
    <row r="79" spans="1:15" ht="30" customHeight="1">
      <c r="A79" s="1252" t="s">
        <v>374</v>
      </c>
      <c r="B79" s="1253"/>
      <c r="C79" s="1253"/>
      <c r="D79" s="1253"/>
      <c r="E79" s="1253"/>
      <c r="F79" s="1253"/>
      <c r="G79" s="1253"/>
      <c r="H79" s="1253"/>
      <c r="I79" s="1253"/>
      <c r="J79" s="1253"/>
      <c r="K79" s="1253"/>
      <c r="L79" s="1253"/>
      <c r="M79" s="1253"/>
      <c r="N79" s="147"/>
      <c r="O79" s="147"/>
    </row>
    <row r="80" spans="1:15" ht="15" customHeight="1">
      <c r="A80" s="151" t="s">
        <v>375</v>
      </c>
      <c r="B80" s="147"/>
      <c r="C80" s="147"/>
      <c r="D80" s="147"/>
      <c r="E80" s="147"/>
      <c r="F80" s="147"/>
      <c r="G80" s="147"/>
      <c r="H80" s="147"/>
      <c r="I80" s="147"/>
      <c r="J80" s="147"/>
      <c r="K80" s="147"/>
      <c r="L80" s="147"/>
      <c r="M80" s="147"/>
      <c r="N80" s="147"/>
      <c r="O80" s="147"/>
    </row>
    <row r="81" spans="1:13" ht="15" customHeight="1">
      <c r="A81" s="174" t="s">
        <v>734</v>
      </c>
    </row>
    <row r="82" spans="1:13" ht="15" customHeight="1">
      <c r="A82" s="1102" t="s">
        <v>340</v>
      </c>
      <c r="B82" s="152" t="s">
        <v>239</v>
      </c>
      <c r="C82" s="1236"/>
      <c r="D82" s="1237"/>
      <c r="E82" s="1238"/>
      <c r="F82" s="1165" t="s">
        <v>93</v>
      </c>
      <c r="G82" s="1239"/>
      <c r="H82" s="165"/>
      <c r="I82" s="1239"/>
      <c r="J82" s="165"/>
      <c r="K82" s="1239"/>
      <c r="L82" s="165"/>
      <c r="M82" s="166"/>
    </row>
    <row r="83" spans="1:13" ht="15" customHeight="1">
      <c r="A83" s="1103"/>
      <c r="B83" s="175" t="s">
        <v>256</v>
      </c>
      <c r="C83" s="1218"/>
      <c r="D83" s="1219"/>
      <c r="E83" s="1220"/>
      <c r="F83" s="1165"/>
      <c r="G83" s="1240"/>
      <c r="H83" s="167" t="s">
        <v>367</v>
      </c>
      <c r="I83" s="1240"/>
      <c r="J83" s="167" t="s">
        <v>368</v>
      </c>
      <c r="K83" s="1240"/>
      <c r="L83" s="168" t="s">
        <v>369</v>
      </c>
      <c r="M83" s="169"/>
    </row>
    <row r="84" spans="1:13" ht="15" customHeight="1">
      <c r="A84" s="1103"/>
      <c r="B84" s="1171" t="s">
        <v>336</v>
      </c>
      <c r="C84" s="128" t="s">
        <v>331</v>
      </c>
      <c r="D84" s="129"/>
      <c r="E84" s="122" t="s">
        <v>332</v>
      </c>
      <c r="F84" s="129"/>
      <c r="G84" s="129" t="s">
        <v>333</v>
      </c>
      <c r="H84" s="129"/>
      <c r="I84" s="129"/>
      <c r="J84" s="129"/>
      <c r="K84" s="129"/>
      <c r="L84" s="129"/>
      <c r="M84" s="130"/>
    </row>
    <row r="85" spans="1:13" ht="15" customHeight="1">
      <c r="A85" s="1103"/>
      <c r="B85" s="1172"/>
      <c r="C85" s="135"/>
      <c r="D85" s="163" t="s">
        <v>376</v>
      </c>
      <c r="E85" s="136"/>
      <c r="F85" s="164" t="s">
        <v>377</v>
      </c>
      <c r="G85" s="1216"/>
      <c r="H85" s="1216"/>
      <c r="I85" s="1216"/>
      <c r="J85" s="1216"/>
      <c r="K85" s="1216"/>
      <c r="L85" s="1216"/>
      <c r="M85" s="1217"/>
    </row>
    <row r="86" spans="1:13" ht="15" customHeight="1">
      <c r="A86" s="1103"/>
      <c r="B86" s="1173"/>
      <c r="C86" s="1218"/>
      <c r="D86" s="1219"/>
      <c r="E86" s="1219"/>
      <c r="F86" s="1219"/>
      <c r="G86" s="1219"/>
      <c r="H86" s="1219"/>
      <c r="I86" s="1219"/>
      <c r="J86" s="1219"/>
      <c r="K86" s="1219"/>
      <c r="L86" s="1219"/>
      <c r="M86" s="1220"/>
    </row>
    <row r="87" spans="1:13" ht="15" customHeight="1">
      <c r="A87" s="1103"/>
      <c r="B87" s="135" t="s">
        <v>239</v>
      </c>
      <c r="C87" s="1236"/>
      <c r="D87" s="1237"/>
      <c r="E87" s="1238"/>
      <c r="F87" s="1165" t="s">
        <v>93</v>
      </c>
      <c r="G87" s="1239"/>
      <c r="H87" s="165"/>
      <c r="I87" s="1239"/>
      <c r="J87" s="165"/>
      <c r="K87" s="1239"/>
      <c r="L87" s="165"/>
      <c r="M87" s="166"/>
    </row>
    <row r="88" spans="1:13" ht="15" customHeight="1">
      <c r="A88" s="1103"/>
      <c r="B88" s="137" t="s">
        <v>256</v>
      </c>
      <c r="C88" s="1218"/>
      <c r="D88" s="1219"/>
      <c r="E88" s="1220"/>
      <c r="F88" s="1165"/>
      <c r="G88" s="1240"/>
      <c r="H88" s="167" t="s">
        <v>367</v>
      </c>
      <c r="I88" s="1240"/>
      <c r="J88" s="167" t="s">
        <v>368</v>
      </c>
      <c r="K88" s="1240"/>
      <c r="L88" s="168" t="s">
        <v>369</v>
      </c>
      <c r="M88" s="169"/>
    </row>
    <row r="89" spans="1:13" ht="15" customHeight="1">
      <c r="A89" s="1103"/>
      <c r="B89" s="1171" t="s">
        <v>336</v>
      </c>
      <c r="C89" s="128" t="s">
        <v>331</v>
      </c>
      <c r="D89" s="129"/>
      <c r="E89" s="122" t="s">
        <v>332</v>
      </c>
      <c r="F89" s="129"/>
      <c r="G89" s="129" t="s">
        <v>333</v>
      </c>
      <c r="H89" s="129"/>
      <c r="I89" s="129"/>
      <c r="J89" s="129"/>
      <c r="K89" s="129"/>
      <c r="L89" s="129"/>
      <c r="M89" s="130"/>
    </row>
    <row r="90" spans="1:13" ht="15" customHeight="1">
      <c r="A90" s="1103"/>
      <c r="B90" s="1172"/>
      <c r="C90" s="135"/>
      <c r="D90" s="163" t="s">
        <v>376</v>
      </c>
      <c r="E90" s="136"/>
      <c r="F90" s="164" t="s">
        <v>377</v>
      </c>
      <c r="G90" s="1216"/>
      <c r="H90" s="1216"/>
      <c r="I90" s="1216"/>
      <c r="J90" s="1216"/>
      <c r="K90" s="1216"/>
      <c r="L90" s="1216"/>
      <c r="M90" s="1217"/>
    </row>
    <row r="91" spans="1:13" ht="15" customHeight="1">
      <c r="A91" s="1103"/>
      <c r="B91" s="1173"/>
      <c r="C91" s="1218"/>
      <c r="D91" s="1219"/>
      <c r="E91" s="1219"/>
      <c r="F91" s="1219"/>
      <c r="G91" s="1219"/>
      <c r="H91" s="1219"/>
      <c r="I91" s="1219"/>
      <c r="J91" s="1219"/>
      <c r="K91" s="1219"/>
      <c r="L91" s="1219"/>
      <c r="M91" s="1220"/>
    </row>
    <row r="92" spans="1:13" ht="15" customHeight="1">
      <c r="A92" s="1103"/>
      <c r="B92" s="135" t="s">
        <v>239</v>
      </c>
      <c r="C92" s="1236"/>
      <c r="D92" s="1237"/>
      <c r="E92" s="1238"/>
      <c r="F92" s="1165" t="s">
        <v>93</v>
      </c>
      <c r="G92" s="1239"/>
      <c r="H92" s="165"/>
      <c r="I92" s="1239"/>
      <c r="J92" s="165"/>
      <c r="K92" s="1239"/>
      <c r="L92" s="165"/>
      <c r="M92" s="166"/>
    </row>
    <row r="93" spans="1:13" ht="15" customHeight="1">
      <c r="A93" s="1103"/>
      <c r="B93" s="137" t="s">
        <v>256</v>
      </c>
      <c r="C93" s="1218"/>
      <c r="D93" s="1219"/>
      <c r="E93" s="1220"/>
      <c r="F93" s="1165"/>
      <c r="G93" s="1240"/>
      <c r="H93" s="167" t="s">
        <v>367</v>
      </c>
      <c r="I93" s="1240"/>
      <c r="J93" s="167" t="s">
        <v>368</v>
      </c>
      <c r="K93" s="1240"/>
      <c r="L93" s="168" t="s">
        <v>369</v>
      </c>
      <c r="M93" s="169"/>
    </row>
    <row r="94" spans="1:13" ht="15" customHeight="1">
      <c r="A94" s="1103"/>
      <c r="B94" s="1171" t="s">
        <v>336</v>
      </c>
      <c r="C94" s="128" t="s">
        <v>331</v>
      </c>
      <c r="D94" s="129"/>
      <c r="E94" s="122" t="s">
        <v>332</v>
      </c>
      <c r="F94" s="129"/>
      <c r="G94" s="129" t="s">
        <v>333</v>
      </c>
      <c r="H94" s="129"/>
      <c r="I94" s="129"/>
      <c r="J94" s="129"/>
      <c r="K94" s="129"/>
      <c r="L94" s="129"/>
      <c r="M94" s="130"/>
    </row>
    <row r="95" spans="1:13" ht="15" customHeight="1">
      <c r="A95" s="1103"/>
      <c r="B95" s="1172"/>
      <c r="C95" s="135"/>
      <c r="D95" s="163" t="s">
        <v>376</v>
      </c>
      <c r="E95" s="136"/>
      <c r="F95" s="164" t="s">
        <v>377</v>
      </c>
      <c r="G95" s="1216"/>
      <c r="H95" s="1216"/>
      <c r="I95" s="1216"/>
      <c r="J95" s="1216"/>
      <c r="K95" s="1216"/>
      <c r="L95" s="1216"/>
      <c r="M95" s="1217"/>
    </row>
    <row r="96" spans="1:13" ht="15" customHeight="1">
      <c r="A96" s="1103"/>
      <c r="B96" s="1173"/>
      <c r="C96" s="1218"/>
      <c r="D96" s="1219"/>
      <c r="E96" s="1219"/>
      <c r="F96" s="1219"/>
      <c r="G96" s="1219"/>
      <c r="H96" s="1219"/>
      <c r="I96" s="1219"/>
      <c r="J96" s="1219"/>
      <c r="K96" s="1219"/>
      <c r="L96" s="1219"/>
      <c r="M96" s="1220"/>
    </row>
    <row r="97" spans="1:13" ht="15" customHeight="1">
      <c r="A97" s="1103"/>
      <c r="B97" s="135" t="s">
        <v>239</v>
      </c>
      <c r="C97" s="1236"/>
      <c r="D97" s="1237"/>
      <c r="E97" s="1238"/>
      <c r="F97" s="1165" t="s">
        <v>93</v>
      </c>
      <c r="G97" s="1239"/>
      <c r="H97" s="165"/>
      <c r="I97" s="1239"/>
      <c r="J97" s="165"/>
      <c r="K97" s="1239"/>
      <c r="L97" s="165"/>
      <c r="M97" s="166"/>
    </row>
    <row r="98" spans="1:13" ht="15" customHeight="1">
      <c r="A98" s="1103"/>
      <c r="B98" s="137" t="s">
        <v>256</v>
      </c>
      <c r="C98" s="1218"/>
      <c r="D98" s="1219"/>
      <c r="E98" s="1220"/>
      <c r="F98" s="1165"/>
      <c r="G98" s="1240"/>
      <c r="H98" s="167" t="s">
        <v>367</v>
      </c>
      <c r="I98" s="1240"/>
      <c r="J98" s="167" t="s">
        <v>368</v>
      </c>
      <c r="K98" s="1240"/>
      <c r="L98" s="168" t="s">
        <v>369</v>
      </c>
      <c r="M98" s="169"/>
    </row>
    <row r="99" spans="1:13" ht="15" customHeight="1">
      <c r="A99" s="1103"/>
      <c r="B99" s="1171" t="s">
        <v>336</v>
      </c>
      <c r="C99" s="128" t="s">
        <v>331</v>
      </c>
      <c r="D99" s="129"/>
      <c r="E99" s="122" t="s">
        <v>332</v>
      </c>
      <c r="F99" s="129"/>
      <c r="G99" s="129" t="s">
        <v>333</v>
      </c>
      <c r="H99" s="129"/>
      <c r="I99" s="129"/>
      <c r="J99" s="129"/>
      <c r="K99" s="129"/>
      <c r="L99" s="129"/>
      <c r="M99" s="130"/>
    </row>
    <row r="100" spans="1:13" ht="15" customHeight="1">
      <c r="A100" s="1103"/>
      <c r="B100" s="1172"/>
      <c r="C100" s="135"/>
      <c r="D100" s="163" t="s">
        <v>376</v>
      </c>
      <c r="E100" s="136"/>
      <c r="F100" s="164" t="s">
        <v>378</v>
      </c>
      <c r="G100" s="1216"/>
      <c r="H100" s="1216"/>
      <c r="I100" s="1216"/>
      <c r="J100" s="1216"/>
      <c r="K100" s="1216"/>
      <c r="L100" s="1216"/>
      <c r="M100" s="1217"/>
    </row>
    <row r="101" spans="1:13" ht="15" customHeight="1">
      <c r="A101" s="1103"/>
      <c r="B101" s="1173"/>
      <c r="C101" s="1218"/>
      <c r="D101" s="1219"/>
      <c r="E101" s="1219"/>
      <c r="F101" s="1219"/>
      <c r="G101" s="1219"/>
      <c r="H101" s="1219"/>
      <c r="I101" s="1219"/>
      <c r="J101" s="1219"/>
      <c r="K101" s="1219"/>
      <c r="L101" s="1219"/>
      <c r="M101" s="1220"/>
    </row>
    <row r="102" spans="1:13" ht="15" customHeight="1">
      <c r="A102" s="1103"/>
      <c r="B102" s="135" t="s">
        <v>239</v>
      </c>
      <c r="C102" s="1236"/>
      <c r="D102" s="1237"/>
      <c r="E102" s="1238"/>
      <c r="F102" s="1165" t="s">
        <v>93</v>
      </c>
      <c r="G102" s="1239"/>
      <c r="H102" s="165"/>
      <c r="I102" s="1239"/>
      <c r="J102" s="165"/>
      <c r="K102" s="1239"/>
      <c r="L102" s="165"/>
      <c r="M102" s="166"/>
    </row>
    <row r="103" spans="1:13" ht="15" customHeight="1">
      <c r="A103" s="1103"/>
      <c r="B103" s="137" t="s">
        <v>256</v>
      </c>
      <c r="C103" s="1218"/>
      <c r="D103" s="1219"/>
      <c r="E103" s="1220"/>
      <c r="F103" s="1165"/>
      <c r="G103" s="1240"/>
      <c r="H103" s="167" t="s">
        <v>367</v>
      </c>
      <c r="I103" s="1240"/>
      <c r="J103" s="167" t="s">
        <v>368</v>
      </c>
      <c r="K103" s="1240"/>
      <c r="L103" s="168" t="s">
        <v>369</v>
      </c>
      <c r="M103" s="169"/>
    </row>
    <row r="104" spans="1:13" ht="15" customHeight="1">
      <c r="A104" s="1103"/>
      <c r="B104" s="1171" t="s">
        <v>336</v>
      </c>
      <c r="C104" s="128" t="s">
        <v>331</v>
      </c>
      <c r="D104" s="129"/>
      <c r="E104" s="122" t="s">
        <v>332</v>
      </c>
      <c r="F104" s="129"/>
      <c r="G104" s="129" t="s">
        <v>333</v>
      </c>
      <c r="H104" s="129"/>
      <c r="I104" s="129"/>
      <c r="J104" s="129"/>
      <c r="K104" s="129"/>
      <c r="L104" s="129"/>
      <c r="M104" s="130"/>
    </row>
    <row r="105" spans="1:13" ht="15" customHeight="1">
      <c r="A105" s="1103"/>
      <c r="B105" s="1172"/>
      <c r="C105" s="135"/>
      <c r="D105" s="163" t="s">
        <v>376</v>
      </c>
      <c r="E105" s="136"/>
      <c r="F105" s="164" t="s">
        <v>378</v>
      </c>
      <c r="G105" s="1216"/>
      <c r="H105" s="1216"/>
      <c r="I105" s="1216"/>
      <c r="J105" s="1216"/>
      <c r="K105" s="1216"/>
      <c r="L105" s="1216"/>
      <c r="M105" s="1217"/>
    </row>
    <row r="106" spans="1:13" ht="15" customHeight="1">
      <c r="A106" s="1103"/>
      <c r="B106" s="1173"/>
      <c r="C106" s="1218"/>
      <c r="D106" s="1219"/>
      <c r="E106" s="1219"/>
      <c r="F106" s="1219"/>
      <c r="G106" s="1219"/>
      <c r="H106" s="1219"/>
      <c r="I106" s="1219"/>
      <c r="J106" s="1219"/>
      <c r="K106" s="1219"/>
      <c r="L106" s="1219"/>
      <c r="M106" s="1220"/>
    </row>
    <row r="107" spans="1:13" ht="15" customHeight="1">
      <c r="A107" s="1103"/>
      <c r="B107" s="135" t="s">
        <v>239</v>
      </c>
      <c r="C107" s="1236"/>
      <c r="D107" s="1237"/>
      <c r="E107" s="1238"/>
      <c r="F107" s="1165" t="s">
        <v>93</v>
      </c>
      <c r="G107" s="1239"/>
      <c r="H107" s="165"/>
      <c r="I107" s="1239"/>
      <c r="J107" s="165"/>
      <c r="K107" s="1239"/>
      <c r="L107" s="165"/>
      <c r="M107" s="166"/>
    </row>
    <row r="108" spans="1:13" ht="15" customHeight="1">
      <c r="A108" s="1103"/>
      <c r="B108" s="137" t="s">
        <v>256</v>
      </c>
      <c r="C108" s="1218"/>
      <c r="D108" s="1219"/>
      <c r="E108" s="1220"/>
      <c r="F108" s="1165"/>
      <c r="G108" s="1240"/>
      <c r="H108" s="167" t="s">
        <v>367</v>
      </c>
      <c r="I108" s="1240"/>
      <c r="J108" s="167" t="s">
        <v>368</v>
      </c>
      <c r="K108" s="1240"/>
      <c r="L108" s="168" t="s">
        <v>369</v>
      </c>
      <c r="M108" s="169"/>
    </row>
    <row r="109" spans="1:13" ht="15" customHeight="1">
      <c r="A109" s="1103"/>
      <c r="B109" s="1171" t="s">
        <v>336</v>
      </c>
      <c r="C109" s="128" t="s">
        <v>331</v>
      </c>
      <c r="D109" s="129"/>
      <c r="E109" s="122" t="s">
        <v>332</v>
      </c>
      <c r="F109" s="129"/>
      <c r="G109" s="129" t="s">
        <v>333</v>
      </c>
      <c r="H109" s="129"/>
      <c r="I109" s="129"/>
      <c r="J109" s="129"/>
      <c r="K109" s="129"/>
      <c r="L109" s="129"/>
      <c r="M109" s="130"/>
    </row>
    <row r="110" spans="1:13" ht="15" customHeight="1">
      <c r="A110" s="1103"/>
      <c r="B110" s="1172"/>
      <c r="C110" s="135"/>
      <c r="D110" s="163" t="s">
        <v>376</v>
      </c>
      <c r="E110" s="136"/>
      <c r="F110" s="164" t="s">
        <v>379</v>
      </c>
      <c r="G110" s="1216"/>
      <c r="H110" s="1216"/>
      <c r="I110" s="1216"/>
      <c r="J110" s="1216"/>
      <c r="K110" s="1216"/>
      <c r="L110" s="1216"/>
      <c r="M110" s="1217"/>
    </row>
    <row r="111" spans="1:13" ht="15" customHeight="1">
      <c r="A111" s="1104"/>
      <c r="B111" s="1173"/>
      <c r="C111" s="1218"/>
      <c r="D111" s="1219"/>
      <c r="E111" s="1219"/>
      <c r="F111" s="1219"/>
      <c r="G111" s="1219"/>
      <c r="H111" s="1219"/>
      <c r="I111" s="1219"/>
      <c r="J111" s="1219"/>
      <c r="K111" s="1219"/>
      <c r="L111" s="1219"/>
      <c r="M111" s="1220"/>
    </row>
    <row r="112" spans="1:13" ht="5.15" customHeight="1"/>
    <row r="113" spans="1:13" ht="15" customHeight="1">
      <c r="A113" s="174" t="s">
        <v>735</v>
      </c>
    </row>
    <row r="114" spans="1:13" ht="15" customHeight="1">
      <c r="A114" s="1254" t="s">
        <v>364</v>
      </c>
      <c r="B114" s="1255"/>
      <c r="C114" s="162" t="s">
        <v>365</v>
      </c>
      <c r="D114" s="1246"/>
      <c r="E114" s="1246"/>
      <c r="F114" s="1246"/>
      <c r="G114" s="1203" t="s">
        <v>366</v>
      </c>
      <c r="H114" s="1203"/>
      <c r="I114" s="1247"/>
      <c r="J114" s="1247"/>
      <c r="K114" s="1247"/>
      <c r="L114" s="1247"/>
      <c r="M114" s="1247"/>
    </row>
    <row r="115" spans="1:13" ht="15" customHeight="1">
      <c r="A115" s="1256"/>
      <c r="B115" s="1257"/>
      <c r="C115" s="162" t="s">
        <v>365</v>
      </c>
      <c r="D115" s="1246"/>
      <c r="E115" s="1246"/>
      <c r="F115" s="1246"/>
      <c r="G115" s="1203" t="s">
        <v>366</v>
      </c>
      <c r="H115" s="1203"/>
      <c r="I115" s="1247"/>
      <c r="J115" s="1247"/>
      <c r="K115" s="1247"/>
      <c r="L115" s="1247"/>
      <c r="M115" s="1247"/>
    </row>
    <row r="116" spans="1:13" ht="15" customHeight="1">
      <c r="A116" s="1256"/>
      <c r="B116" s="1257"/>
      <c r="C116" s="162" t="s">
        <v>365</v>
      </c>
      <c r="D116" s="1246"/>
      <c r="E116" s="1246"/>
      <c r="F116" s="1246"/>
      <c r="G116" s="1203" t="s">
        <v>366</v>
      </c>
      <c r="H116" s="1203"/>
      <c r="I116" s="1247"/>
      <c r="J116" s="1247"/>
      <c r="K116" s="1247"/>
      <c r="L116" s="1247"/>
      <c r="M116" s="1247"/>
    </row>
    <row r="117" spans="1:13" ht="15" customHeight="1">
      <c r="A117" s="1256"/>
      <c r="B117" s="1257"/>
      <c r="C117" s="162" t="s">
        <v>365</v>
      </c>
      <c r="D117" s="1246"/>
      <c r="E117" s="1246"/>
      <c r="F117" s="1246"/>
      <c r="G117" s="1203" t="s">
        <v>366</v>
      </c>
      <c r="H117" s="1203"/>
      <c r="I117" s="1247"/>
      <c r="J117" s="1247"/>
      <c r="K117" s="1247"/>
      <c r="L117" s="1247"/>
      <c r="M117" s="1247"/>
    </row>
    <row r="118" spans="1:13" ht="15" customHeight="1">
      <c r="A118" s="1258"/>
      <c r="B118" s="1259"/>
      <c r="C118" s="162" t="s">
        <v>365</v>
      </c>
      <c r="D118" s="1246"/>
      <c r="E118" s="1246"/>
      <c r="F118" s="1246"/>
      <c r="G118" s="1203" t="s">
        <v>366</v>
      </c>
      <c r="H118" s="1203"/>
      <c r="I118" s="1247"/>
      <c r="J118" s="1247"/>
      <c r="K118" s="1247"/>
      <c r="L118" s="1247"/>
      <c r="M118" s="1247"/>
    </row>
  </sheetData>
  <sheetProtection sheet="1" objects="1" scenarios="1"/>
  <mergeCells count="220">
    <mergeCell ref="A6:A12"/>
    <mergeCell ref="C6:M6"/>
    <mergeCell ref="C7:M7"/>
    <mergeCell ref="B8:B10"/>
    <mergeCell ref="C9:M9"/>
    <mergeCell ref="C10:M10"/>
    <mergeCell ref="C11:M11"/>
    <mergeCell ref="C12:M12"/>
    <mergeCell ref="A3:D3"/>
    <mergeCell ref="F3:G3"/>
    <mergeCell ref="H3:I3"/>
    <mergeCell ref="J3:M3"/>
    <mergeCell ref="A4:D5"/>
    <mergeCell ref="E4:G5"/>
    <mergeCell ref="H4:M5"/>
    <mergeCell ref="A21:A25"/>
    <mergeCell ref="C21:E21"/>
    <mergeCell ref="F21:F22"/>
    <mergeCell ref="C22:E22"/>
    <mergeCell ref="B23:B25"/>
    <mergeCell ref="C25:M25"/>
    <mergeCell ref="C24:M24"/>
    <mergeCell ref="G21:M22"/>
    <mergeCell ref="B18:C20"/>
    <mergeCell ref="D18:E18"/>
    <mergeCell ref="F18:M18"/>
    <mergeCell ref="D19:E20"/>
    <mergeCell ref="F19:M19"/>
    <mergeCell ref="F20:M20"/>
    <mergeCell ref="A13:A20"/>
    <mergeCell ref="C13:E13"/>
    <mergeCell ref="F13:F14"/>
    <mergeCell ref="C14:E14"/>
    <mergeCell ref="B15:B17"/>
    <mergeCell ref="C16:M16"/>
    <mergeCell ref="C17:M17"/>
    <mergeCell ref="G13:M14"/>
    <mergeCell ref="A26:G26"/>
    <mergeCell ref="H26:M26"/>
    <mergeCell ref="A27:M27"/>
    <mergeCell ref="A28:B28"/>
    <mergeCell ref="C28:M28"/>
    <mergeCell ref="A29:B29"/>
    <mergeCell ref="C29:M29"/>
    <mergeCell ref="A30:B32"/>
    <mergeCell ref="H30:I30"/>
    <mergeCell ref="J30:K30"/>
    <mergeCell ref="L30:M30"/>
    <mergeCell ref="H31:I31"/>
    <mergeCell ref="J31:K31"/>
    <mergeCell ref="L31:M31"/>
    <mergeCell ref="C32:E32"/>
    <mergeCell ref="F32:M32"/>
    <mergeCell ref="A33:B35"/>
    <mergeCell ref="H33:I33"/>
    <mergeCell ref="J33:K33"/>
    <mergeCell ref="L33:M33"/>
    <mergeCell ref="H34:I34"/>
    <mergeCell ref="J34:K34"/>
    <mergeCell ref="A37:B37"/>
    <mergeCell ref="C37:M37"/>
    <mergeCell ref="A38:B38"/>
    <mergeCell ref="C38:M38"/>
    <mergeCell ref="A39:B39"/>
    <mergeCell ref="C39:M39"/>
    <mergeCell ref="L34:M34"/>
    <mergeCell ref="H35:I35"/>
    <mergeCell ref="J35:K35"/>
    <mergeCell ref="L35:M35"/>
    <mergeCell ref="A36:B36"/>
    <mergeCell ref="G36:M36"/>
    <mergeCell ref="A49:A56"/>
    <mergeCell ref="C49:E49"/>
    <mergeCell ref="F49:F50"/>
    <mergeCell ref="G49:G50"/>
    <mergeCell ref="I49:I50"/>
    <mergeCell ref="K49:K50"/>
    <mergeCell ref="C50:E50"/>
    <mergeCell ref="A40:B40"/>
    <mergeCell ref="D40:F40"/>
    <mergeCell ref="G40:H40"/>
    <mergeCell ref="I40:M40"/>
    <mergeCell ref="A41:M41"/>
    <mergeCell ref="A42:A48"/>
    <mergeCell ref="C42:M42"/>
    <mergeCell ref="C43:M43"/>
    <mergeCell ref="B44:B46"/>
    <mergeCell ref="G45:M45"/>
    <mergeCell ref="B51:B53"/>
    <mergeCell ref="G52:M52"/>
    <mergeCell ref="C53:M53"/>
    <mergeCell ref="B54:C56"/>
    <mergeCell ref="D54:E54"/>
    <mergeCell ref="F54:M54"/>
    <mergeCell ref="D55:E56"/>
    <mergeCell ref="C46:M46"/>
    <mergeCell ref="C47:M47"/>
    <mergeCell ref="C48:M48"/>
    <mergeCell ref="A62:G62"/>
    <mergeCell ref="H62:M62"/>
    <mergeCell ref="A63:B63"/>
    <mergeCell ref="C63:M63"/>
    <mergeCell ref="A64:B64"/>
    <mergeCell ref="C64:M64"/>
    <mergeCell ref="A57:A61"/>
    <mergeCell ref="C57:E57"/>
    <mergeCell ref="F57:F58"/>
    <mergeCell ref="G57:G58"/>
    <mergeCell ref="I57:I58"/>
    <mergeCell ref="K57:K58"/>
    <mergeCell ref="C58:E58"/>
    <mergeCell ref="B59:B61"/>
    <mergeCell ref="G60:M60"/>
    <mergeCell ref="C61:M61"/>
    <mergeCell ref="A65:B67"/>
    <mergeCell ref="H65:I65"/>
    <mergeCell ref="J65:K65"/>
    <mergeCell ref="L65:M65"/>
    <mergeCell ref="H66:I66"/>
    <mergeCell ref="J66:K66"/>
    <mergeCell ref="L66:M66"/>
    <mergeCell ref="C67:E67"/>
    <mergeCell ref="F67:M67"/>
    <mergeCell ref="C73:M73"/>
    <mergeCell ref="A68:B70"/>
    <mergeCell ref="H68:I68"/>
    <mergeCell ref="J68:K68"/>
    <mergeCell ref="L68:M68"/>
    <mergeCell ref="H69:I69"/>
    <mergeCell ref="J69:K69"/>
    <mergeCell ref="L69:M69"/>
    <mergeCell ref="H70:I70"/>
    <mergeCell ref="J70:K70"/>
    <mergeCell ref="L70:M70"/>
    <mergeCell ref="A71:B71"/>
    <mergeCell ref="G71:M71"/>
    <mergeCell ref="A72:B72"/>
    <mergeCell ref="C72:M72"/>
    <mergeCell ref="A73:B73"/>
    <mergeCell ref="A114:B118"/>
    <mergeCell ref="D114:F114"/>
    <mergeCell ref="G114:H114"/>
    <mergeCell ref="I114:M114"/>
    <mergeCell ref="D115:F115"/>
    <mergeCell ref="G115:H115"/>
    <mergeCell ref="I115:M115"/>
    <mergeCell ref="A82:A111"/>
    <mergeCell ref="C82:E82"/>
    <mergeCell ref="F82:F83"/>
    <mergeCell ref="B99:B101"/>
    <mergeCell ref="G100:M100"/>
    <mergeCell ref="C101:M101"/>
    <mergeCell ref="C102:E102"/>
    <mergeCell ref="F102:F103"/>
    <mergeCell ref="G102:G103"/>
    <mergeCell ref="I102:I103"/>
    <mergeCell ref="K102:K103"/>
    <mergeCell ref="C103:E103"/>
    <mergeCell ref="B94:B96"/>
    <mergeCell ref="G95:M95"/>
    <mergeCell ref="B89:B91"/>
    <mergeCell ref="G90:M90"/>
    <mergeCell ref="C91:M91"/>
    <mergeCell ref="C107:E107"/>
    <mergeCell ref="F107:F108"/>
    <mergeCell ref="G107:G108"/>
    <mergeCell ref="I107:I108"/>
    <mergeCell ref="K107:K108"/>
    <mergeCell ref="C108:E108"/>
    <mergeCell ref="B109:B111"/>
    <mergeCell ref="G110:M110"/>
    <mergeCell ref="C111:M111"/>
    <mergeCell ref="A74:B74"/>
    <mergeCell ref="C74:M74"/>
    <mergeCell ref="A75:B75"/>
    <mergeCell ref="D75:F75"/>
    <mergeCell ref="G75:H75"/>
    <mergeCell ref="I75:M75"/>
    <mergeCell ref="B104:B106"/>
    <mergeCell ref="G105:M105"/>
    <mergeCell ref="C106:M106"/>
    <mergeCell ref="C92:E92"/>
    <mergeCell ref="F92:F93"/>
    <mergeCell ref="G92:G93"/>
    <mergeCell ref="I92:I93"/>
    <mergeCell ref="K92:K93"/>
    <mergeCell ref="C93:E93"/>
    <mergeCell ref="B84:B86"/>
    <mergeCell ref="G85:M85"/>
    <mergeCell ref="C86:M86"/>
    <mergeCell ref="C87:E87"/>
    <mergeCell ref="F87:F88"/>
    <mergeCell ref="G87:G88"/>
    <mergeCell ref="I87:I88"/>
    <mergeCell ref="K87:K88"/>
    <mergeCell ref="C88:E88"/>
    <mergeCell ref="B2:D2"/>
    <mergeCell ref="G82:G83"/>
    <mergeCell ref="I82:I83"/>
    <mergeCell ref="K82:K83"/>
    <mergeCell ref="C83:E83"/>
    <mergeCell ref="D118:F118"/>
    <mergeCell ref="G118:H118"/>
    <mergeCell ref="I118:M118"/>
    <mergeCell ref="D116:F116"/>
    <mergeCell ref="G116:H116"/>
    <mergeCell ref="I116:M116"/>
    <mergeCell ref="D117:F117"/>
    <mergeCell ref="G117:H117"/>
    <mergeCell ref="I117:M117"/>
    <mergeCell ref="C96:M96"/>
    <mergeCell ref="C97:E97"/>
    <mergeCell ref="F97:F98"/>
    <mergeCell ref="G97:G98"/>
    <mergeCell ref="I97:I98"/>
    <mergeCell ref="K97:K98"/>
    <mergeCell ref="C98:E98"/>
    <mergeCell ref="A77:M77"/>
    <mergeCell ref="A78:M78"/>
    <mergeCell ref="A79:M79"/>
  </mergeCells>
  <phoneticPr fontId="3"/>
  <dataValidations count="7">
    <dataValidation type="whole" operator="greaterThanOrEqual" allowBlank="1" showInputMessage="1" showErrorMessage="1" sqref="C71:E71 C29 C36:E36 C63:M63 C64 C28:M28" xr:uid="{00000000-0002-0000-0800-000000000000}">
      <formula1>0</formula1>
    </dataValidation>
    <dataValidation type="list" allowBlank="1" showInputMessage="1" showErrorMessage="1" sqref="C31:M31 D36 C66:M66 D71" xr:uid="{00000000-0002-0000-0800-000001000000}">
      <formula1>"○"</formula1>
    </dataValidation>
    <dataValidation type="whole" imeMode="disabled" operator="greaterThanOrEqual" allowBlank="1" showInputMessage="1" showErrorMessage="1" sqref="G57:G58 I57:I58 K57:K58 I49:I50 K49:K50 G13:G14 G82:G83 I82:I83 K82:K83 G87:G88 I87:I88 K87:K88 G92:G93 I92:I93 K92:K93 G97:G98 I97:I98 K97:K98 G102:G103 I102:I103 K102:K103 G107:G108 I107:I108 K107:K108 G49:G50" xr:uid="{00000000-0002-0000-0800-000002000000}">
      <formula1>0</formula1>
    </dataValidation>
    <dataValidation imeMode="disabled" allowBlank="1" showInputMessage="1" showErrorMessage="1" sqref="D8 F8 D15 F15 D44 F44 D51 F51" xr:uid="{00000000-0002-0000-0800-000003000000}"/>
    <dataValidation imeMode="fullKatakana" allowBlank="1" showInputMessage="1" showErrorMessage="1" sqref="C6:M6 C13:E13 C57:E57 C82:E82 C87:E87 C92:E92 C97:E97 C102:E102 C107:E107 C42:M42 C49:E49 C21:E21" xr:uid="{00000000-0002-0000-0800-000004000000}"/>
    <dataValidation type="list" allowBlank="1" showInputMessage="1" showErrorMessage="1" sqref="F105 F52 F45 F60 F85 F90 F95 F100 F110" xr:uid="{00000000-0002-0000-0800-000005000000}">
      <formula1>"市,郡,区"</formula1>
    </dataValidation>
    <dataValidation type="list" allowBlank="1" showInputMessage="1" showErrorMessage="1" sqref="D105 D52 D45 D60 D85 D90 D95 D100 D110" xr:uid="{00000000-0002-0000-0800-000006000000}">
      <formula1>"都,道,府,県"</formula1>
    </dataValidation>
  </dataValidations>
  <pageMargins left="0.74803149606299213" right="0.74803149606299213" top="0.98425196850393704" bottom="0.98425196850393704" header="0.51181102362204722" footer="0.51181102362204722"/>
  <pageSetup paperSize="9" orientation="portrait" r:id="rId1"/>
  <headerFooter alignWithMargins="0"/>
  <rowBreaks count="2" manualBreakCount="2">
    <brk id="40" max="16383" man="1"/>
    <brk id="79"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25"/>
  <dimension ref="A1:O71"/>
  <sheetViews>
    <sheetView view="pageBreakPreview" zoomScale="115" zoomScaleNormal="100" zoomScaleSheetLayoutView="115" workbookViewId="0"/>
  </sheetViews>
  <sheetFormatPr defaultColWidth="3.9140625" defaultRowHeight="13"/>
  <cols>
    <col min="1" max="1" width="5.58203125" style="148" customWidth="1"/>
    <col min="2" max="2" width="8.58203125" style="148" customWidth="1"/>
    <col min="3" max="7" width="7.58203125" style="148" customWidth="1"/>
    <col min="8" max="11" width="4.08203125" style="148" customWidth="1"/>
    <col min="12" max="13" width="4.58203125" style="148" customWidth="1"/>
    <col min="14" max="16384" width="3.9140625" style="148"/>
  </cols>
  <sheetData>
    <row r="1" spans="1:15" ht="15" customHeight="1">
      <c r="A1" s="146" t="s">
        <v>740</v>
      </c>
      <c r="B1" s="147"/>
      <c r="C1" s="147"/>
      <c r="D1" s="147"/>
      <c r="E1" s="147"/>
      <c r="F1" s="147"/>
      <c r="G1" s="147"/>
      <c r="H1" s="147"/>
      <c r="I1" s="147"/>
      <c r="J1" s="147"/>
      <c r="K1" s="147"/>
      <c r="L1" s="147"/>
      <c r="M1" s="147"/>
      <c r="N1" s="147"/>
      <c r="O1" s="147"/>
    </row>
    <row r="2" spans="1:15" ht="15" customHeight="1">
      <c r="A2" s="180"/>
      <c r="B2" s="180"/>
      <c r="C2" s="180"/>
      <c r="D2" s="180"/>
      <c r="E2" s="181"/>
      <c r="F2" s="181"/>
      <c r="G2" s="182"/>
      <c r="H2" s="183"/>
      <c r="I2" s="183"/>
      <c r="J2" s="183"/>
      <c r="K2" s="183"/>
      <c r="L2" s="184"/>
      <c r="M2" s="184"/>
      <c r="N2" s="151"/>
      <c r="O2" s="147"/>
    </row>
    <row r="3" spans="1:15" ht="15" customHeight="1">
      <c r="A3" s="1102" t="s">
        <v>330</v>
      </c>
      <c r="B3" s="152" t="s">
        <v>239</v>
      </c>
      <c r="C3" s="1105">
        <f>基本情報入力シート!L44</f>
        <v>0</v>
      </c>
      <c r="D3" s="1106"/>
      <c r="E3" s="1106"/>
      <c r="F3" s="1106"/>
      <c r="G3" s="1106"/>
      <c r="H3" s="1106"/>
      <c r="I3" s="1106"/>
      <c r="J3" s="1106"/>
      <c r="K3" s="1106"/>
      <c r="L3" s="1106"/>
      <c r="M3" s="1107"/>
      <c r="N3" s="147"/>
      <c r="O3" s="147"/>
    </row>
    <row r="4" spans="1:15" ht="15" customHeight="1">
      <c r="A4" s="1103"/>
      <c r="B4" s="133" t="s">
        <v>241</v>
      </c>
      <c r="C4" s="1108">
        <f>基本情報入力シート!L45</f>
        <v>0</v>
      </c>
      <c r="D4" s="1109"/>
      <c r="E4" s="1109"/>
      <c r="F4" s="1109"/>
      <c r="G4" s="1109"/>
      <c r="H4" s="1109"/>
      <c r="I4" s="1109"/>
      <c r="J4" s="1109"/>
      <c r="K4" s="1109"/>
      <c r="L4" s="1109"/>
      <c r="M4" s="1110"/>
      <c r="N4" s="147"/>
      <c r="O4" s="147"/>
    </row>
    <row r="5" spans="1:15" ht="15" customHeight="1">
      <c r="A5" s="1103"/>
      <c r="B5" s="1111" t="s">
        <v>242</v>
      </c>
      <c r="C5" s="128" t="s">
        <v>331</v>
      </c>
      <c r="D5" s="177">
        <f>基本情報入力シート!L46</f>
        <v>0</v>
      </c>
      <c r="E5" s="122" t="s">
        <v>332</v>
      </c>
      <c r="F5" s="177">
        <f>基本情報入力シート!T46</f>
        <v>0</v>
      </c>
      <c r="G5" s="129" t="s">
        <v>333</v>
      </c>
      <c r="H5" s="129"/>
      <c r="I5" s="129"/>
      <c r="J5" s="129"/>
      <c r="K5" s="129"/>
      <c r="L5" s="129"/>
      <c r="M5" s="130"/>
      <c r="N5" s="147"/>
      <c r="O5" s="147"/>
    </row>
    <row r="6" spans="1:15" ht="15" customHeight="1">
      <c r="A6" s="1103"/>
      <c r="B6" s="1112"/>
      <c r="C6" s="1124">
        <f>基本情報入力シート!L47</f>
        <v>0</v>
      </c>
      <c r="D6" s="1125"/>
      <c r="E6" s="1125"/>
      <c r="F6" s="1125"/>
      <c r="G6" s="1125"/>
      <c r="H6" s="1125"/>
      <c r="I6" s="1125"/>
      <c r="J6" s="1125"/>
      <c r="K6" s="1125"/>
      <c r="L6" s="1125"/>
      <c r="M6" s="1126"/>
      <c r="N6" s="147"/>
      <c r="O6" s="147"/>
    </row>
    <row r="7" spans="1:15" ht="15" customHeight="1">
      <c r="A7" s="1103"/>
      <c r="B7" s="1113"/>
      <c r="C7" s="1280"/>
      <c r="D7" s="1281"/>
      <c r="E7" s="1281"/>
      <c r="F7" s="1281"/>
      <c r="G7" s="1281"/>
      <c r="H7" s="1281"/>
      <c r="I7" s="1281"/>
      <c r="J7" s="1281"/>
      <c r="K7" s="1281"/>
      <c r="L7" s="1281"/>
      <c r="M7" s="1282"/>
      <c r="N7" s="147"/>
      <c r="O7" s="147"/>
    </row>
    <row r="8" spans="1:15" ht="15" customHeight="1">
      <c r="A8" s="1103"/>
      <c r="B8" s="153" t="s">
        <v>248</v>
      </c>
      <c r="C8" s="1286">
        <f>基本情報入力シート!L56</f>
        <v>0</v>
      </c>
      <c r="D8" s="1287"/>
      <c r="E8" s="1287"/>
      <c r="F8" s="1287"/>
      <c r="G8" s="1287"/>
      <c r="H8" s="1287"/>
      <c r="I8" s="1287"/>
      <c r="J8" s="1287"/>
      <c r="K8" s="1287"/>
      <c r="L8" s="1287"/>
      <c r="M8" s="1288"/>
      <c r="N8" s="147"/>
      <c r="O8" s="147"/>
    </row>
    <row r="9" spans="1:15" ht="15" customHeight="1">
      <c r="A9" s="1104"/>
      <c r="B9" s="138" t="s">
        <v>334</v>
      </c>
      <c r="C9" s="1283">
        <f>基本情報入力シート!L58</f>
        <v>0</v>
      </c>
      <c r="D9" s="1284"/>
      <c r="E9" s="1284"/>
      <c r="F9" s="1284"/>
      <c r="G9" s="1284"/>
      <c r="H9" s="1284"/>
      <c r="I9" s="1284"/>
      <c r="J9" s="1284"/>
      <c r="K9" s="1284"/>
      <c r="L9" s="1284"/>
      <c r="M9" s="1285"/>
      <c r="N9" s="147"/>
      <c r="O9" s="147"/>
    </row>
    <row r="10" spans="1:15" ht="15" customHeight="1">
      <c r="A10" s="1102" t="s">
        <v>335</v>
      </c>
      <c r="B10" s="135" t="s">
        <v>239</v>
      </c>
      <c r="C10" s="1162">
        <f>基本情報入力シート!L60</f>
        <v>0</v>
      </c>
      <c r="D10" s="1163"/>
      <c r="E10" s="1164"/>
      <c r="F10" s="1165" t="s">
        <v>93</v>
      </c>
      <c r="G10" s="1127">
        <f>基本情報入力シート!L65</f>
        <v>0</v>
      </c>
      <c r="H10" s="1128"/>
      <c r="I10" s="1128"/>
      <c r="J10" s="1128"/>
      <c r="K10" s="1128"/>
      <c r="L10" s="1128"/>
      <c r="M10" s="1129"/>
      <c r="N10" s="147"/>
      <c r="O10" s="147"/>
    </row>
    <row r="11" spans="1:15" ht="15" customHeight="1">
      <c r="A11" s="1103"/>
      <c r="B11" s="137" t="s">
        <v>256</v>
      </c>
      <c r="C11" s="1168">
        <f>基本情報入力シート!L59</f>
        <v>0</v>
      </c>
      <c r="D11" s="1169"/>
      <c r="E11" s="1170"/>
      <c r="F11" s="1165"/>
      <c r="G11" s="1130"/>
      <c r="H11" s="1131"/>
      <c r="I11" s="1131"/>
      <c r="J11" s="1131"/>
      <c r="K11" s="1131"/>
      <c r="L11" s="1131"/>
      <c r="M11" s="1132"/>
      <c r="N11" s="147"/>
      <c r="O11" s="147"/>
    </row>
    <row r="12" spans="1:15" ht="15" customHeight="1">
      <c r="A12" s="1103"/>
      <c r="B12" s="1171" t="s">
        <v>336</v>
      </c>
      <c r="C12" s="128" t="s">
        <v>331</v>
      </c>
      <c r="D12" s="177">
        <f>基本情報入力シート!L61</f>
        <v>0</v>
      </c>
      <c r="E12" s="122" t="s">
        <v>332</v>
      </c>
      <c r="F12" s="177">
        <f>基本情報入力シート!T61</f>
        <v>0</v>
      </c>
      <c r="G12" s="129" t="s">
        <v>333</v>
      </c>
      <c r="H12" s="129"/>
      <c r="I12" s="129"/>
      <c r="J12" s="129"/>
      <c r="K12" s="129"/>
      <c r="L12" s="129"/>
      <c r="M12" s="130"/>
      <c r="N12" s="147"/>
      <c r="O12" s="147"/>
    </row>
    <row r="13" spans="1:15" ht="15" customHeight="1">
      <c r="A13" s="1103"/>
      <c r="B13" s="1172"/>
      <c r="C13" s="1124">
        <f>基本情報入力シート!L62</f>
        <v>0</v>
      </c>
      <c r="D13" s="1125"/>
      <c r="E13" s="1125"/>
      <c r="F13" s="1125"/>
      <c r="G13" s="1125"/>
      <c r="H13" s="1125"/>
      <c r="I13" s="1125"/>
      <c r="J13" s="1125"/>
      <c r="K13" s="1125"/>
      <c r="L13" s="1125"/>
      <c r="M13" s="1126"/>
      <c r="N13" s="147"/>
      <c r="O13" s="147"/>
    </row>
    <row r="14" spans="1:15" ht="15" customHeight="1">
      <c r="A14" s="1103"/>
      <c r="B14" s="1173"/>
      <c r="C14" s="1099">
        <f>基本情報入力シート!L63</f>
        <v>0</v>
      </c>
      <c r="D14" s="1100"/>
      <c r="E14" s="1100"/>
      <c r="F14" s="1100"/>
      <c r="G14" s="1100"/>
      <c r="H14" s="1100"/>
      <c r="I14" s="1100"/>
      <c r="J14" s="1100"/>
      <c r="K14" s="1100"/>
      <c r="L14" s="1100"/>
      <c r="M14" s="1101"/>
      <c r="N14" s="147"/>
      <c r="O14" s="147"/>
    </row>
    <row r="15" spans="1:15" ht="15" customHeight="1">
      <c r="A15" s="1166"/>
      <c r="B15" s="1149" t="s">
        <v>337</v>
      </c>
      <c r="C15" s="1150"/>
      <c r="D15" s="1136" t="s">
        <v>338</v>
      </c>
      <c r="E15" s="1137"/>
      <c r="F15" s="1263"/>
      <c r="G15" s="1263"/>
      <c r="H15" s="1264"/>
      <c r="I15" s="1264"/>
      <c r="J15" s="1264"/>
      <c r="K15" s="1263"/>
      <c r="L15" s="1263"/>
      <c r="M15" s="1265"/>
      <c r="N15" s="147"/>
      <c r="O15" s="147"/>
    </row>
    <row r="16" spans="1:15" ht="15" customHeight="1">
      <c r="A16" s="1166"/>
      <c r="B16" s="1151"/>
      <c r="C16" s="1152"/>
      <c r="D16" s="1158" t="s">
        <v>339</v>
      </c>
      <c r="E16" s="1159"/>
      <c r="F16" s="1266"/>
      <c r="G16" s="1267"/>
      <c r="H16" s="1267"/>
      <c r="I16" s="1267"/>
      <c r="J16" s="1267"/>
      <c r="K16" s="1267"/>
      <c r="L16" s="1267"/>
      <c r="M16" s="1268"/>
      <c r="N16" s="147"/>
      <c r="O16" s="147"/>
    </row>
    <row r="17" spans="1:15" ht="15" customHeight="1">
      <c r="A17" s="1167"/>
      <c r="B17" s="1153"/>
      <c r="C17" s="1154"/>
      <c r="D17" s="1160"/>
      <c r="E17" s="1161"/>
      <c r="F17" s="1269"/>
      <c r="G17" s="1270"/>
      <c r="H17" s="1270"/>
      <c r="I17" s="1270"/>
      <c r="J17" s="1270"/>
      <c r="K17" s="1270"/>
      <c r="L17" s="1270"/>
      <c r="M17" s="1271"/>
      <c r="N17" s="147"/>
      <c r="O17" s="147"/>
    </row>
    <row r="18" spans="1:15" ht="15" customHeight="1">
      <c r="A18" s="1102" t="s">
        <v>340</v>
      </c>
      <c r="B18" s="135" t="s">
        <v>239</v>
      </c>
      <c r="C18" s="1162" t="str">
        <f>IF(基本情報入力シート!D66="【居宅訪問型児童発達支援】" &amp; CHAR(10)&amp;"児童発達支援管理責任者",基本情報入力シート!L68,IF(基本情報入力シート!D74="【居宅訪問型児童発達支援】" &amp; CHAR(10)&amp;"児童発達支援管理責任者",基本情報入力シート!L76,IF(基本情報入力シート!D82="【居宅訪問型児童発達支援】" &amp; CHAR(10)&amp;"児童発達支援管理責任者",基本情報入力シート!L84,IF(基本情報入力シート!D90="【居宅訪問型児童発達支援】" &amp; CHAR(10)&amp;"児童発達支援管理責任者",基本情報入力シート!L92,IF(基本情報入力シート!D98="【居宅訪問型児童発達支援】" &amp; CHAR(10)&amp;"児童発達支援管理責任者",基本情報入力シート!L100,IF(基本情報入力シート!D106="【居宅訪問型児童発達支援】" &amp; CHAR(10)&amp;"児童発達支援管理責任者",基本情報入力シート!L108,""))))))</f>
        <v/>
      </c>
      <c r="D18" s="1163"/>
      <c r="E18" s="1164"/>
      <c r="F18" s="1165" t="s">
        <v>93</v>
      </c>
      <c r="G18" s="1127" t="str">
        <f>IF(基本情報入力シート!D66="【居宅訪問型児童発達支援】" &amp; CHAR(10)&amp;"児童発達支援管理責任者",基本情報入力シート!L73,IF(基本情報入力シート!D74="【居宅訪問型児童発達支援】" &amp; CHAR(10)&amp;"児童発達支援管理責任者",基本情報入力シート!L81,IF(基本情報入力シート!D82="【居宅訪問型児童発達支援】" &amp; CHAR(10)&amp;"児童発達支援管理責任者",基本情報入力シート!L89,IF(基本情報入力シート!D90="【居宅訪問型児童発達支援】" &amp; CHAR(10)&amp;"児童発達支援管理責任者",基本情報入力シート!L97,IF(基本情報入力シート!D98="【居宅訪問型児童発達支援】" &amp; CHAR(10)&amp;"児童発達支援管理責任者",基本情報入力シート!L105,IF(基本情報入力シート!D106="【居宅訪問型児童発達支援】" &amp; CHAR(10)&amp;"児童発達支援管理責任者",基本情報入力シート!L113,"　　　　　　年　　　　月　　　　日"))))))</f>
        <v>　　　　　　年　　　　月　　　　日</v>
      </c>
      <c r="H18" s="1128"/>
      <c r="I18" s="1128"/>
      <c r="J18" s="1128"/>
      <c r="K18" s="1128"/>
      <c r="L18" s="1128"/>
      <c r="M18" s="1129"/>
      <c r="N18" s="147"/>
      <c r="O18" s="147"/>
    </row>
    <row r="19" spans="1:15" ht="15" customHeight="1">
      <c r="A19" s="1103"/>
      <c r="B19" s="137" t="s">
        <v>256</v>
      </c>
      <c r="C19" s="1168" t="str">
        <f>IF(基本情報入力シート!D66="【居宅訪問型児童発達支援】" &amp; CHAR(10)&amp;"児童発達支援管理責任者",基本情報入力シート!L67,IF(基本情報入力シート!D74="【居宅訪問型児童発達支援】" &amp; CHAR(10)&amp;"児童発達支援管理責任者",基本情報入力シート!L75,IF(基本情報入力シート!D82="【居宅訪問型児童発達支援】" &amp; CHAR(10)&amp;"児童発達支援管理責任者",基本情報入力シート!L83,IF(基本情報入力シート!D90="【居宅訪問型児童発達支援】" &amp; CHAR(10)&amp;"児童発達支援管理責任者",基本情報入力シート!L91,IF(基本情報入力シート!D98="【居宅訪問型児童発達支援】" &amp; CHAR(10)&amp;"児童発達支援管理責任者",基本情報入力シート!L99,IF(基本情報入力シート!D106="【居宅訪問型児童発達支援】" &amp; CHAR(10)&amp;"児童発達支援管理責任者",基本情報入力シート!L107,""))))))</f>
        <v/>
      </c>
      <c r="D19" s="1169"/>
      <c r="E19" s="1170"/>
      <c r="F19" s="1165"/>
      <c r="G19" s="1130"/>
      <c r="H19" s="1131"/>
      <c r="I19" s="1131"/>
      <c r="J19" s="1131"/>
      <c r="K19" s="1131"/>
      <c r="L19" s="1131"/>
      <c r="M19" s="1132"/>
      <c r="N19" s="147"/>
      <c r="O19" s="147"/>
    </row>
    <row r="20" spans="1:15" ht="15" customHeight="1">
      <c r="A20" s="1103"/>
      <c r="B20" s="1171" t="s">
        <v>336</v>
      </c>
      <c r="C20" s="128" t="s">
        <v>331</v>
      </c>
      <c r="D20" s="177" t="str">
        <f>IF(基本情報入力シート!D66="【居宅訪問型児童発達支援】" &amp; CHAR(10)&amp;"児童発達支援管理責任者",基本情報入力シート!L69,IF(基本情報入力シート!D74="【居宅訪問型児童発達支援】" &amp; CHAR(10)&amp;"児童発達支援管理責任者",基本情報入力シート!L77,IF(基本情報入力シート!D82="【居宅訪問型児童発達支援】" &amp; CHAR(10)&amp;"児童発達支援管理責任者",基本情報入力シート!L85,IF(基本情報入力シート!D90="【居宅訪問型児童発達支援】" &amp; CHAR(10)&amp;"児童発達支援管理責任者",基本情報入力シート!L93,IF(基本情報入力シート!D98="【居宅訪問型児童発達支援】" &amp; CHAR(10)&amp;"児童発達支援管理責任者",基本情報入力シート!L101,IF(基本情報入力シート!D106="【居宅訪問型児童発達支援】" &amp; CHAR(10)&amp;"児童発達支援管理責任者",基本情報入力シート!L109,""))))))</f>
        <v/>
      </c>
      <c r="E20" s="122" t="s">
        <v>332</v>
      </c>
      <c r="F20" s="177" t="str">
        <f>IF(基本情報入力シート!D66="【居宅訪問型児童発達支援】" &amp; CHAR(10)&amp;"児童発達支援管理責任者",基本情報入力シート!T69,IF(基本情報入力シート!D74="【居宅訪問型児童発達支援】" &amp; CHAR(10)&amp;"児童発達支援管理責任者",基本情報入力シート!T77,IF(基本情報入力シート!D82="【居宅訪問型児童発達支援】" &amp; CHAR(10)&amp;"児童発達支援管理責任者",基本情報入力シート!T85,IF(基本情報入力シート!D90="【居宅訪問型児童発達支援】" &amp; CHAR(10)&amp;"児童発達支援管理責任者",基本情報入力シート!T93,IF(基本情報入力シート!D98="【居宅訪問型児童発達支援】" &amp; CHAR(10)&amp;"児童発達支援管理責任者",基本情報入力シート!T101,IF(基本情報入力シート!D106="【居宅訪問型児童発達支援】" &amp; CHAR(10)&amp;"児童発達支援管理責任者",基本情報入力シート!T109,""))))))</f>
        <v/>
      </c>
      <c r="G20" s="129" t="s">
        <v>333</v>
      </c>
      <c r="H20" s="129"/>
      <c r="I20" s="129"/>
      <c r="J20" s="129"/>
      <c r="K20" s="129"/>
      <c r="L20" s="129"/>
      <c r="M20" s="130"/>
      <c r="N20" s="147"/>
      <c r="O20" s="147"/>
    </row>
    <row r="21" spans="1:15" ht="15" customHeight="1">
      <c r="A21" s="1103"/>
      <c r="B21" s="1172"/>
      <c r="C21" s="1124" t="str">
        <f>IF(基本情報入力シート!D66="【居宅訪問型児童発達支援】" &amp; CHAR(10)&amp;"児童発達支援管理責任者",基本情報入力シート!L70,IF(基本情報入力シート!D74="【居宅訪問型児童発達支援】" &amp; CHAR(10)&amp;"児童発達支援管理責任者",基本情報入力シート!L78,IF(基本情報入力シート!D82="【居宅訪問型児童発達支援】" &amp; CHAR(10)&amp;"児童発達支援管理責任者",基本情報入力シート!L86,IF(基本情報入力シート!D90="【居宅訪問型児童発達支援】" &amp; CHAR(10)&amp;"児童発達支援管理責任者",基本情報入力シート!L94,IF(基本情報入力シート!D98="【居宅訪問型児童発達支援】" &amp; CHAR(10)&amp;"児童発達支援管理責任者",基本情報入力シート!L102,IF(基本情報入力シート!D106="【居宅訪問型児童発達支援】" &amp; CHAR(10)&amp;"児童発達支援管理責任者",基本情報入力シート!L110,""))))))</f>
        <v/>
      </c>
      <c r="D21" s="1125"/>
      <c r="E21" s="1125"/>
      <c r="F21" s="1125"/>
      <c r="G21" s="1125"/>
      <c r="H21" s="1125"/>
      <c r="I21" s="1125"/>
      <c r="J21" s="1125"/>
      <c r="K21" s="1125"/>
      <c r="L21" s="1125"/>
      <c r="M21" s="1126"/>
      <c r="N21" s="147"/>
      <c r="O21" s="147"/>
    </row>
    <row r="22" spans="1:15" ht="15" customHeight="1">
      <c r="A22" s="1103"/>
      <c r="B22" s="1173"/>
      <c r="C22" s="1099" t="str">
        <f>IF(基本情報入力シート!D66="【居宅訪問型児童発達支援】" &amp; CHAR(10)&amp;"児童発達支援管理責任者",基本情報入力シート!L71,IF(基本情報入力シート!D74="【居宅訪問型児童発達支援】" &amp; CHAR(10)&amp;"児童発達支援管理責任者",基本情報入力シート!L79,IF(基本情報入力シート!D82="【居宅訪問型児童発達支援】" &amp; CHAR(10)&amp;"児童発達支援管理責任者",基本情報入力シート!L87,IF(基本情報入力シート!D90="【居宅訪問型児童発達支援】" &amp; CHAR(10)&amp;"児童発達支援管理責任者",基本情報入力シート!L95,IF(基本情報入力シート!D98="【居宅訪問型児童発達支援】" &amp; CHAR(10)&amp;"児童発達支援管理責任者",基本情報入力シート!L103,IF(基本情報入力シート!D106="【居宅訪問型児童発達支援】" &amp; CHAR(10)&amp;"児童発達支援管理責任者",基本情報入力シート!L111,""))))))</f>
        <v/>
      </c>
      <c r="D22" s="1100"/>
      <c r="E22" s="1100"/>
      <c r="F22" s="1100"/>
      <c r="G22" s="1100"/>
      <c r="H22" s="1100"/>
      <c r="I22" s="1100"/>
      <c r="J22" s="1100"/>
      <c r="K22" s="1100"/>
      <c r="L22" s="1100"/>
      <c r="M22" s="1101"/>
      <c r="N22" s="147"/>
      <c r="O22" s="147"/>
    </row>
    <row r="23" spans="1:15" ht="15" customHeight="1">
      <c r="A23" s="1141" t="s">
        <v>250</v>
      </c>
      <c r="B23" s="1142"/>
      <c r="C23" s="1142"/>
      <c r="D23" s="1143"/>
      <c r="E23" s="1143"/>
      <c r="F23" s="1144"/>
      <c r="G23" s="1145"/>
      <c r="H23" s="1289" t="s">
        <v>341</v>
      </c>
      <c r="I23" s="1290"/>
      <c r="J23" s="1290"/>
      <c r="K23" s="1290"/>
      <c r="L23" s="1290"/>
      <c r="M23" s="1291"/>
      <c r="N23" s="151"/>
      <c r="O23" s="147"/>
    </row>
    <row r="24" spans="1:15" ht="15" customHeight="1">
      <c r="A24" s="1133" t="s">
        <v>342</v>
      </c>
      <c r="B24" s="1134"/>
      <c r="C24" s="1134"/>
      <c r="D24" s="1134"/>
      <c r="E24" s="1134"/>
      <c r="F24" s="1134"/>
      <c r="G24" s="1134"/>
      <c r="H24" s="1134"/>
      <c r="I24" s="1134"/>
      <c r="J24" s="1134"/>
      <c r="K24" s="1134"/>
      <c r="L24" s="1134"/>
      <c r="M24" s="1135"/>
      <c r="N24" s="151"/>
      <c r="O24" s="147"/>
    </row>
    <row r="25" spans="1:15" ht="15" customHeight="1">
      <c r="A25" s="1292" t="s">
        <v>380</v>
      </c>
      <c r="B25" s="1293"/>
      <c r="C25" s="161" t="s">
        <v>360</v>
      </c>
      <c r="D25" s="127"/>
      <c r="E25" s="161" t="s">
        <v>361</v>
      </c>
      <c r="F25" s="178" t="str">
        <f>IF(D25="○","","○")</f>
        <v>○</v>
      </c>
      <c r="G25" s="154"/>
      <c r="H25" s="154"/>
      <c r="I25" s="154"/>
      <c r="J25" s="154"/>
      <c r="K25" s="154"/>
      <c r="L25" s="154"/>
      <c r="M25" s="155"/>
      <c r="N25" s="151"/>
      <c r="O25" s="147"/>
    </row>
    <row r="26" spans="1:15" ht="15" customHeight="1">
      <c r="A26" s="1158" t="s">
        <v>345</v>
      </c>
      <c r="B26" s="1185"/>
      <c r="C26" s="148" t="s">
        <v>196</v>
      </c>
      <c r="D26" s="141" t="s">
        <v>346</v>
      </c>
      <c r="E26" s="141" t="s">
        <v>347</v>
      </c>
      <c r="F26" s="141" t="s">
        <v>348</v>
      </c>
      <c r="G26" s="141" t="s">
        <v>349</v>
      </c>
      <c r="H26" s="1190" t="s">
        <v>350</v>
      </c>
      <c r="I26" s="1191"/>
      <c r="J26" s="1190" t="s">
        <v>351</v>
      </c>
      <c r="K26" s="1191"/>
      <c r="L26" s="1190" t="s">
        <v>352</v>
      </c>
      <c r="M26" s="1191"/>
      <c r="N26" s="147"/>
      <c r="O26" s="147"/>
    </row>
    <row r="27" spans="1:15" ht="15" customHeight="1">
      <c r="A27" s="1186"/>
      <c r="B27" s="1187"/>
      <c r="C27" s="123"/>
      <c r="D27" s="123"/>
      <c r="E27" s="123"/>
      <c r="F27" s="123"/>
      <c r="G27" s="123"/>
      <c r="H27" s="1192"/>
      <c r="I27" s="1193"/>
      <c r="J27" s="1192"/>
      <c r="K27" s="1193"/>
      <c r="L27" s="1192"/>
      <c r="M27" s="1193"/>
      <c r="N27" s="147"/>
      <c r="O27" s="147"/>
    </row>
    <row r="28" spans="1:15" ht="15" customHeight="1">
      <c r="A28" s="1188"/>
      <c r="B28" s="1189"/>
      <c r="C28" s="1190" t="s">
        <v>353</v>
      </c>
      <c r="D28" s="1194"/>
      <c r="E28" s="1191"/>
      <c r="F28" s="1138"/>
      <c r="G28" s="1139"/>
      <c r="H28" s="1139"/>
      <c r="I28" s="1139"/>
      <c r="J28" s="1139"/>
      <c r="K28" s="1139"/>
      <c r="L28" s="1139"/>
      <c r="M28" s="1140"/>
      <c r="N28" s="147"/>
      <c r="O28" s="147"/>
    </row>
    <row r="29" spans="1:15" ht="15" customHeight="1">
      <c r="A29" s="1197" t="s">
        <v>286</v>
      </c>
      <c r="B29" s="1198"/>
      <c r="C29" s="156" t="s">
        <v>354</v>
      </c>
      <c r="D29" s="124"/>
      <c r="E29" s="143" t="s">
        <v>355</v>
      </c>
      <c r="F29" s="125"/>
      <c r="G29" s="157" t="s">
        <v>356</v>
      </c>
      <c r="H29" s="1205"/>
      <c r="I29" s="1205"/>
      <c r="J29" s="1215" t="s">
        <v>355</v>
      </c>
      <c r="K29" s="1215"/>
      <c r="L29" s="1205"/>
      <c r="M29" s="1206"/>
      <c r="N29" s="151"/>
      <c r="O29" s="147"/>
    </row>
    <row r="30" spans="1:15" ht="15" customHeight="1">
      <c r="A30" s="1211"/>
      <c r="B30" s="1212"/>
      <c r="C30" s="158" t="s">
        <v>357</v>
      </c>
      <c r="D30" s="124"/>
      <c r="E30" s="143" t="s">
        <v>355</v>
      </c>
      <c r="F30" s="125"/>
      <c r="G30" s="157" t="s">
        <v>356</v>
      </c>
      <c r="H30" s="1205"/>
      <c r="I30" s="1205"/>
      <c r="J30" s="1215" t="s">
        <v>355</v>
      </c>
      <c r="K30" s="1215"/>
      <c r="L30" s="1205"/>
      <c r="M30" s="1206"/>
      <c r="N30" s="151"/>
      <c r="O30" s="147"/>
    </row>
    <row r="31" spans="1:15" ht="15" customHeight="1">
      <c r="A31" s="1213"/>
      <c r="B31" s="1214"/>
      <c r="C31" s="159" t="s">
        <v>358</v>
      </c>
      <c r="D31" s="126"/>
      <c r="E31" s="160" t="s">
        <v>355</v>
      </c>
      <c r="F31" s="125"/>
      <c r="G31" s="157" t="s">
        <v>356</v>
      </c>
      <c r="H31" s="1205"/>
      <c r="I31" s="1205"/>
      <c r="J31" s="1215" t="s">
        <v>355</v>
      </c>
      <c r="K31" s="1215"/>
      <c r="L31" s="1205"/>
      <c r="M31" s="1206"/>
      <c r="N31" s="151"/>
      <c r="O31" s="147"/>
    </row>
    <row r="32" spans="1:15" ht="15" customHeight="1">
      <c r="A32" s="1136" t="s">
        <v>304</v>
      </c>
      <c r="B32" s="1137"/>
      <c r="C32" s="1136" t="s">
        <v>362</v>
      </c>
      <c r="D32" s="1207"/>
      <c r="E32" s="1207"/>
      <c r="F32" s="1207"/>
      <c r="G32" s="1207"/>
      <c r="H32" s="1207"/>
      <c r="I32" s="1207"/>
      <c r="J32" s="1207"/>
      <c r="K32" s="1207"/>
      <c r="L32" s="1207"/>
      <c r="M32" s="1137"/>
      <c r="N32" s="147"/>
      <c r="O32" s="147"/>
    </row>
    <row r="33" spans="1:15" ht="15" customHeight="1">
      <c r="A33" s="1136" t="s">
        <v>305</v>
      </c>
      <c r="B33" s="1137"/>
      <c r="C33" s="1208"/>
      <c r="D33" s="1209"/>
      <c r="E33" s="1209"/>
      <c r="F33" s="1209"/>
      <c r="G33" s="1209"/>
      <c r="H33" s="1209"/>
      <c r="I33" s="1209"/>
      <c r="J33" s="1209"/>
      <c r="K33" s="1209"/>
      <c r="L33" s="1209"/>
      <c r="M33" s="1210"/>
      <c r="N33" s="151"/>
      <c r="O33" s="147"/>
    </row>
    <row r="34" spans="1:15" ht="35.15" customHeight="1">
      <c r="A34" s="1195" t="s">
        <v>363</v>
      </c>
      <c r="B34" s="1196"/>
      <c r="C34" s="1197" t="s">
        <v>720</v>
      </c>
      <c r="D34" s="1198"/>
      <c r="E34" s="1198"/>
      <c r="F34" s="1198"/>
      <c r="G34" s="1198"/>
      <c r="H34" s="1198"/>
      <c r="I34" s="1198"/>
      <c r="J34" s="1198"/>
      <c r="K34" s="1198"/>
      <c r="L34" s="1198"/>
      <c r="M34" s="1199"/>
      <c r="N34" s="151"/>
      <c r="O34" s="147"/>
    </row>
    <row r="35" spans="1:15" ht="15" customHeight="1">
      <c r="A35" s="1200" t="s">
        <v>364</v>
      </c>
      <c r="B35" s="1201"/>
      <c r="C35" s="162" t="s">
        <v>365</v>
      </c>
      <c r="D35" s="1294">
        <f>基本情報入力シート!L116</f>
        <v>0</v>
      </c>
      <c r="E35" s="1294"/>
      <c r="F35" s="1294"/>
      <c r="G35" s="1203" t="s">
        <v>366</v>
      </c>
      <c r="H35" s="1203"/>
      <c r="I35" s="1295">
        <f>基本情報入力シート!L117</f>
        <v>0</v>
      </c>
      <c r="J35" s="1295"/>
      <c r="K35" s="1295"/>
      <c r="L35" s="1295"/>
      <c r="M35" s="1295"/>
      <c r="N35" s="151"/>
      <c r="O35" s="147"/>
    </row>
    <row r="36" spans="1:15" ht="15" customHeight="1">
      <c r="A36" s="147" t="s">
        <v>371</v>
      </c>
      <c r="B36" s="147"/>
      <c r="C36" s="147"/>
      <c r="D36" s="147"/>
      <c r="E36" s="147"/>
      <c r="F36" s="147"/>
      <c r="G36" s="147"/>
      <c r="H36" s="147"/>
      <c r="I36" s="147"/>
      <c r="J36" s="147"/>
      <c r="K36" s="147"/>
      <c r="L36" s="147"/>
      <c r="M36" s="147"/>
      <c r="N36" s="147"/>
      <c r="O36" s="147"/>
    </row>
    <row r="37" spans="1:15" ht="18" customHeight="1">
      <c r="A37" s="1250" t="s">
        <v>372</v>
      </c>
      <c r="B37" s="1250"/>
      <c r="C37" s="1250"/>
      <c r="D37" s="1250"/>
      <c r="E37" s="1250"/>
      <c r="F37" s="1250"/>
      <c r="G37" s="1250"/>
      <c r="H37" s="1250"/>
      <c r="I37" s="1250"/>
      <c r="J37" s="1250"/>
      <c r="K37" s="1250"/>
      <c r="L37" s="1250"/>
      <c r="M37" s="1250"/>
      <c r="N37" s="151"/>
      <c r="O37" s="147"/>
    </row>
    <row r="38" spans="1:15" ht="30" customHeight="1">
      <c r="A38" s="1252" t="s">
        <v>381</v>
      </c>
      <c r="B38" s="1253"/>
      <c r="C38" s="1253"/>
      <c r="D38" s="1253"/>
      <c r="E38" s="1253"/>
      <c r="F38" s="1253"/>
      <c r="G38" s="1253"/>
      <c r="H38" s="1253"/>
      <c r="I38" s="1253"/>
      <c r="J38" s="1253"/>
      <c r="K38" s="1253"/>
      <c r="L38" s="1253"/>
      <c r="M38" s="1253"/>
      <c r="N38" s="147"/>
      <c r="O38" s="147"/>
    </row>
    <row r="39" spans="1:15" ht="15" customHeight="1">
      <c r="A39" s="151" t="s">
        <v>375</v>
      </c>
      <c r="B39" s="147"/>
      <c r="C39" s="147"/>
      <c r="D39" s="147"/>
      <c r="E39" s="147"/>
      <c r="F39" s="147"/>
      <c r="G39" s="147"/>
      <c r="H39" s="147"/>
      <c r="I39" s="147"/>
      <c r="J39" s="147"/>
      <c r="K39" s="147"/>
      <c r="L39" s="147"/>
      <c r="M39" s="147"/>
      <c r="N39" s="147"/>
      <c r="O39" s="147"/>
    </row>
    <row r="40" spans="1:15" ht="15" customHeight="1">
      <c r="A40" s="151" t="s">
        <v>741</v>
      </c>
    </row>
    <row r="41" spans="1:15" ht="15" customHeight="1">
      <c r="A41" s="1102" t="s">
        <v>340</v>
      </c>
      <c r="B41" s="152" t="s">
        <v>239</v>
      </c>
      <c r="C41" s="1236"/>
      <c r="D41" s="1237"/>
      <c r="E41" s="1238"/>
      <c r="F41" s="1165" t="s">
        <v>93</v>
      </c>
      <c r="G41" s="1239"/>
      <c r="H41" s="165"/>
      <c r="I41" s="1239"/>
      <c r="J41" s="165"/>
      <c r="K41" s="1239"/>
      <c r="L41" s="165"/>
      <c r="M41" s="166"/>
    </row>
    <row r="42" spans="1:15" ht="15" customHeight="1">
      <c r="A42" s="1103"/>
      <c r="B42" s="175" t="s">
        <v>256</v>
      </c>
      <c r="C42" s="1218"/>
      <c r="D42" s="1219"/>
      <c r="E42" s="1220"/>
      <c r="F42" s="1165"/>
      <c r="G42" s="1240"/>
      <c r="H42" s="167" t="s">
        <v>367</v>
      </c>
      <c r="I42" s="1240"/>
      <c r="J42" s="167" t="s">
        <v>368</v>
      </c>
      <c r="K42" s="1240"/>
      <c r="L42" s="168" t="s">
        <v>369</v>
      </c>
      <c r="M42" s="169"/>
    </row>
    <row r="43" spans="1:15" ht="15" customHeight="1">
      <c r="A43" s="1103"/>
      <c r="B43" s="1171" t="s">
        <v>336</v>
      </c>
      <c r="C43" s="128" t="s">
        <v>331</v>
      </c>
      <c r="D43" s="129"/>
      <c r="E43" s="122" t="s">
        <v>332</v>
      </c>
      <c r="F43" s="129"/>
      <c r="G43" s="129" t="s">
        <v>333</v>
      </c>
      <c r="H43" s="129"/>
      <c r="I43" s="129"/>
      <c r="J43" s="129"/>
      <c r="K43" s="129"/>
      <c r="L43" s="129"/>
      <c r="M43" s="130"/>
    </row>
    <row r="44" spans="1:15" ht="15" customHeight="1">
      <c r="A44" s="1103"/>
      <c r="B44" s="1172"/>
      <c r="C44" s="135"/>
      <c r="D44" s="163" t="s">
        <v>376</v>
      </c>
      <c r="E44" s="136"/>
      <c r="F44" s="164" t="s">
        <v>377</v>
      </c>
      <c r="G44" s="1216"/>
      <c r="H44" s="1216"/>
      <c r="I44" s="1216"/>
      <c r="J44" s="1216"/>
      <c r="K44" s="1216"/>
      <c r="L44" s="1216"/>
      <c r="M44" s="1217"/>
    </row>
    <row r="45" spans="1:15" ht="15" customHeight="1">
      <c r="A45" s="1103"/>
      <c r="B45" s="1173"/>
      <c r="C45" s="1218"/>
      <c r="D45" s="1219"/>
      <c r="E45" s="1219"/>
      <c r="F45" s="1219"/>
      <c r="G45" s="1219"/>
      <c r="H45" s="1219"/>
      <c r="I45" s="1219"/>
      <c r="J45" s="1219"/>
      <c r="K45" s="1219"/>
      <c r="L45" s="1219"/>
      <c r="M45" s="1220"/>
    </row>
    <row r="46" spans="1:15" ht="15" customHeight="1">
      <c r="A46" s="1103"/>
      <c r="B46" s="135" t="s">
        <v>239</v>
      </c>
      <c r="C46" s="1236"/>
      <c r="D46" s="1237"/>
      <c r="E46" s="1238"/>
      <c r="F46" s="1165" t="s">
        <v>93</v>
      </c>
      <c r="G46" s="1239"/>
      <c r="H46" s="165"/>
      <c r="I46" s="1239"/>
      <c r="J46" s="165"/>
      <c r="K46" s="1239"/>
      <c r="L46" s="165"/>
      <c r="M46" s="166"/>
    </row>
    <row r="47" spans="1:15" ht="15" customHeight="1">
      <c r="A47" s="1103"/>
      <c r="B47" s="137" t="s">
        <v>256</v>
      </c>
      <c r="C47" s="1218"/>
      <c r="D47" s="1219"/>
      <c r="E47" s="1220"/>
      <c r="F47" s="1165"/>
      <c r="G47" s="1240"/>
      <c r="H47" s="167" t="s">
        <v>367</v>
      </c>
      <c r="I47" s="1240"/>
      <c r="J47" s="167" t="s">
        <v>368</v>
      </c>
      <c r="K47" s="1240"/>
      <c r="L47" s="168" t="s">
        <v>369</v>
      </c>
      <c r="M47" s="169"/>
    </row>
    <row r="48" spans="1:15" ht="15" customHeight="1">
      <c r="A48" s="1103"/>
      <c r="B48" s="1171" t="s">
        <v>336</v>
      </c>
      <c r="C48" s="128" t="s">
        <v>331</v>
      </c>
      <c r="D48" s="129"/>
      <c r="E48" s="122" t="s">
        <v>332</v>
      </c>
      <c r="F48" s="129"/>
      <c r="G48" s="129" t="s">
        <v>333</v>
      </c>
      <c r="H48" s="129"/>
      <c r="I48" s="129"/>
      <c r="J48" s="129"/>
      <c r="K48" s="129"/>
      <c r="L48" s="129"/>
      <c r="M48" s="130"/>
    </row>
    <row r="49" spans="1:13" ht="15" customHeight="1">
      <c r="A49" s="1103"/>
      <c r="B49" s="1172"/>
      <c r="C49" s="135"/>
      <c r="D49" s="163" t="s">
        <v>376</v>
      </c>
      <c r="E49" s="136"/>
      <c r="F49" s="164" t="s">
        <v>377</v>
      </c>
      <c r="G49" s="1216"/>
      <c r="H49" s="1216"/>
      <c r="I49" s="1216"/>
      <c r="J49" s="1216"/>
      <c r="K49" s="1216"/>
      <c r="L49" s="1216"/>
      <c r="M49" s="1217"/>
    </row>
    <row r="50" spans="1:13" ht="15" customHeight="1">
      <c r="A50" s="1103"/>
      <c r="B50" s="1173"/>
      <c r="C50" s="1218"/>
      <c r="D50" s="1219"/>
      <c r="E50" s="1219"/>
      <c r="F50" s="1219"/>
      <c r="G50" s="1219"/>
      <c r="H50" s="1219"/>
      <c r="I50" s="1219"/>
      <c r="J50" s="1219"/>
      <c r="K50" s="1219"/>
      <c r="L50" s="1219"/>
      <c r="M50" s="1220"/>
    </row>
    <row r="51" spans="1:13" ht="15" customHeight="1">
      <c r="A51" s="1103"/>
      <c r="B51" s="135" t="s">
        <v>239</v>
      </c>
      <c r="C51" s="1236"/>
      <c r="D51" s="1237"/>
      <c r="E51" s="1238"/>
      <c r="F51" s="1165" t="s">
        <v>93</v>
      </c>
      <c r="G51" s="1239"/>
      <c r="H51" s="165"/>
      <c r="I51" s="1239"/>
      <c r="J51" s="165"/>
      <c r="K51" s="1239"/>
      <c r="L51" s="165"/>
      <c r="M51" s="166"/>
    </row>
    <row r="52" spans="1:13" ht="15" customHeight="1">
      <c r="A52" s="1103"/>
      <c r="B52" s="137" t="s">
        <v>256</v>
      </c>
      <c r="C52" s="1218"/>
      <c r="D52" s="1219"/>
      <c r="E52" s="1220"/>
      <c r="F52" s="1165"/>
      <c r="G52" s="1240"/>
      <c r="H52" s="167" t="s">
        <v>367</v>
      </c>
      <c r="I52" s="1240"/>
      <c r="J52" s="167" t="s">
        <v>368</v>
      </c>
      <c r="K52" s="1240"/>
      <c r="L52" s="168" t="s">
        <v>369</v>
      </c>
      <c r="M52" s="169"/>
    </row>
    <row r="53" spans="1:13" ht="15" customHeight="1">
      <c r="A53" s="1103"/>
      <c r="B53" s="1171" t="s">
        <v>336</v>
      </c>
      <c r="C53" s="128" t="s">
        <v>331</v>
      </c>
      <c r="D53" s="129"/>
      <c r="E53" s="122" t="s">
        <v>332</v>
      </c>
      <c r="F53" s="129"/>
      <c r="G53" s="129" t="s">
        <v>333</v>
      </c>
      <c r="H53" s="129"/>
      <c r="I53" s="129"/>
      <c r="J53" s="129"/>
      <c r="K53" s="129"/>
      <c r="L53" s="129"/>
      <c r="M53" s="130"/>
    </row>
    <row r="54" spans="1:13" ht="15" customHeight="1">
      <c r="A54" s="1103"/>
      <c r="B54" s="1172"/>
      <c r="C54" s="135"/>
      <c r="D54" s="163" t="s">
        <v>376</v>
      </c>
      <c r="E54" s="136"/>
      <c r="F54" s="164" t="s">
        <v>377</v>
      </c>
      <c r="G54" s="1216"/>
      <c r="H54" s="1216"/>
      <c r="I54" s="1216"/>
      <c r="J54" s="1216"/>
      <c r="K54" s="1216"/>
      <c r="L54" s="1216"/>
      <c r="M54" s="1217"/>
    </row>
    <row r="55" spans="1:13" ht="15" customHeight="1">
      <c r="A55" s="1103"/>
      <c r="B55" s="1173"/>
      <c r="C55" s="1218"/>
      <c r="D55" s="1219"/>
      <c r="E55" s="1219"/>
      <c r="F55" s="1219"/>
      <c r="G55" s="1219"/>
      <c r="H55" s="1219"/>
      <c r="I55" s="1219"/>
      <c r="J55" s="1219"/>
      <c r="K55" s="1219"/>
      <c r="L55" s="1219"/>
      <c r="M55" s="1220"/>
    </row>
    <row r="56" spans="1:13" ht="15" customHeight="1">
      <c r="A56" s="1103"/>
      <c r="B56" s="135" t="s">
        <v>239</v>
      </c>
      <c r="C56" s="1236"/>
      <c r="D56" s="1237"/>
      <c r="E56" s="1238"/>
      <c r="F56" s="1165" t="s">
        <v>93</v>
      </c>
      <c r="G56" s="1239"/>
      <c r="H56" s="165"/>
      <c r="I56" s="1239"/>
      <c r="J56" s="165"/>
      <c r="K56" s="1239"/>
      <c r="L56" s="165"/>
      <c r="M56" s="166"/>
    </row>
    <row r="57" spans="1:13" ht="15" customHeight="1">
      <c r="A57" s="1103"/>
      <c r="B57" s="137" t="s">
        <v>256</v>
      </c>
      <c r="C57" s="1218"/>
      <c r="D57" s="1219"/>
      <c r="E57" s="1220"/>
      <c r="F57" s="1165"/>
      <c r="G57" s="1240"/>
      <c r="H57" s="167" t="s">
        <v>367</v>
      </c>
      <c r="I57" s="1240"/>
      <c r="J57" s="167" t="s">
        <v>368</v>
      </c>
      <c r="K57" s="1240"/>
      <c r="L57" s="168" t="s">
        <v>369</v>
      </c>
      <c r="M57" s="169"/>
    </row>
    <row r="58" spans="1:13" ht="15" customHeight="1">
      <c r="A58" s="1103"/>
      <c r="B58" s="1171" t="s">
        <v>336</v>
      </c>
      <c r="C58" s="128" t="s">
        <v>331</v>
      </c>
      <c r="D58" s="129"/>
      <c r="E58" s="122" t="s">
        <v>332</v>
      </c>
      <c r="F58" s="129"/>
      <c r="G58" s="129" t="s">
        <v>333</v>
      </c>
      <c r="H58" s="129"/>
      <c r="I58" s="129"/>
      <c r="J58" s="129"/>
      <c r="K58" s="129"/>
      <c r="L58" s="129"/>
      <c r="M58" s="130"/>
    </row>
    <row r="59" spans="1:13" ht="15" customHeight="1">
      <c r="A59" s="1103"/>
      <c r="B59" s="1172"/>
      <c r="C59" s="135"/>
      <c r="D59" s="163" t="s">
        <v>376</v>
      </c>
      <c r="E59" s="136"/>
      <c r="F59" s="164" t="s">
        <v>378</v>
      </c>
      <c r="G59" s="1216"/>
      <c r="H59" s="1216"/>
      <c r="I59" s="1216"/>
      <c r="J59" s="1216"/>
      <c r="K59" s="1216"/>
      <c r="L59" s="1216"/>
      <c r="M59" s="1217"/>
    </row>
    <row r="60" spans="1:13" ht="15" customHeight="1">
      <c r="A60" s="1103"/>
      <c r="B60" s="1173"/>
      <c r="C60" s="1218"/>
      <c r="D60" s="1219"/>
      <c r="E60" s="1219"/>
      <c r="F60" s="1219"/>
      <c r="G60" s="1219"/>
      <c r="H60" s="1219"/>
      <c r="I60" s="1219"/>
      <c r="J60" s="1219"/>
      <c r="K60" s="1219"/>
      <c r="L60" s="1219"/>
      <c r="M60" s="1220"/>
    </row>
    <row r="61" spans="1:13" ht="15" customHeight="1">
      <c r="A61" s="1103"/>
      <c r="B61" s="135" t="s">
        <v>239</v>
      </c>
      <c r="C61" s="1236"/>
      <c r="D61" s="1237"/>
      <c r="E61" s="1238"/>
      <c r="F61" s="1165" t="s">
        <v>93</v>
      </c>
      <c r="G61" s="1239"/>
      <c r="H61" s="165"/>
      <c r="I61" s="1239"/>
      <c r="J61" s="165"/>
      <c r="K61" s="1239"/>
      <c r="L61" s="165"/>
      <c r="M61" s="166"/>
    </row>
    <row r="62" spans="1:13" ht="15" customHeight="1">
      <c r="A62" s="1103"/>
      <c r="B62" s="137" t="s">
        <v>256</v>
      </c>
      <c r="C62" s="1218"/>
      <c r="D62" s="1219"/>
      <c r="E62" s="1220"/>
      <c r="F62" s="1165"/>
      <c r="G62" s="1240"/>
      <c r="H62" s="167" t="s">
        <v>367</v>
      </c>
      <c r="I62" s="1240"/>
      <c r="J62" s="167" t="s">
        <v>368</v>
      </c>
      <c r="K62" s="1240"/>
      <c r="L62" s="168" t="s">
        <v>369</v>
      </c>
      <c r="M62" s="169"/>
    </row>
    <row r="63" spans="1:13" ht="15" customHeight="1">
      <c r="A63" s="1103"/>
      <c r="B63" s="1171" t="s">
        <v>336</v>
      </c>
      <c r="C63" s="128" t="s">
        <v>331</v>
      </c>
      <c r="D63" s="129"/>
      <c r="E63" s="122" t="s">
        <v>332</v>
      </c>
      <c r="F63" s="129"/>
      <c r="G63" s="129" t="s">
        <v>333</v>
      </c>
      <c r="H63" s="129"/>
      <c r="I63" s="129"/>
      <c r="J63" s="129"/>
      <c r="K63" s="129"/>
      <c r="L63" s="129"/>
      <c r="M63" s="130"/>
    </row>
    <row r="64" spans="1:13" ht="15" customHeight="1">
      <c r="A64" s="1103"/>
      <c r="B64" s="1172"/>
      <c r="C64" s="135"/>
      <c r="D64" s="163" t="s">
        <v>376</v>
      </c>
      <c r="E64" s="136"/>
      <c r="F64" s="164" t="s">
        <v>378</v>
      </c>
      <c r="G64" s="1216"/>
      <c r="H64" s="1216"/>
      <c r="I64" s="1216"/>
      <c r="J64" s="1216"/>
      <c r="K64" s="1216"/>
      <c r="L64" s="1216"/>
      <c r="M64" s="1217"/>
    </row>
    <row r="65" spans="1:13" ht="15" customHeight="1">
      <c r="A65" s="1103"/>
      <c r="B65" s="1173"/>
      <c r="C65" s="1218"/>
      <c r="D65" s="1219"/>
      <c r="E65" s="1219"/>
      <c r="F65" s="1219"/>
      <c r="G65" s="1219"/>
      <c r="H65" s="1219"/>
      <c r="I65" s="1219"/>
      <c r="J65" s="1219"/>
      <c r="K65" s="1219"/>
      <c r="L65" s="1219"/>
      <c r="M65" s="1220"/>
    </row>
    <row r="66" spans="1:13" ht="15" customHeight="1">
      <c r="A66" s="1103"/>
      <c r="B66" s="135" t="s">
        <v>239</v>
      </c>
      <c r="C66" s="1236"/>
      <c r="D66" s="1237"/>
      <c r="E66" s="1238"/>
      <c r="F66" s="1165" t="s">
        <v>93</v>
      </c>
      <c r="G66" s="1239"/>
      <c r="H66" s="165"/>
      <c r="I66" s="1239"/>
      <c r="J66" s="165"/>
      <c r="K66" s="1239"/>
      <c r="L66" s="165"/>
      <c r="M66" s="166"/>
    </row>
    <row r="67" spans="1:13" ht="15" customHeight="1">
      <c r="A67" s="1103"/>
      <c r="B67" s="137" t="s">
        <v>256</v>
      </c>
      <c r="C67" s="1218"/>
      <c r="D67" s="1219"/>
      <c r="E67" s="1220"/>
      <c r="F67" s="1165"/>
      <c r="G67" s="1240"/>
      <c r="H67" s="167" t="s">
        <v>367</v>
      </c>
      <c r="I67" s="1240"/>
      <c r="J67" s="167" t="s">
        <v>368</v>
      </c>
      <c r="K67" s="1240"/>
      <c r="L67" s="168" t="s">
        <v>369</v>
      </c>
      <c r="M67" s="169"/>
    </row>
    <row r="68" spans="1:13" ht="15" customHeight="1">
      <c r="A68" s="1103"/>
      <c r="B68" s="1171" t="s">
        <v>336</v>
      </c>
      <c r="C68" s="128" t="s">
        <v>331</v>
      </c>
      <c r="D68" s="129"/>
      <c r="E68" s="122" t="s">
        <v>332</v>
      </c>
      <c r="F68" s="129"/>
      <c r="G68" s="129" t="s">
        <v>333</v>
      </c>
      <c r="H68" s="129"/>
      <c r="I68" s="129"/>
      <c r="J68" s="129"/>
      <c r="K68" s="129"/>
      <c r="L68" s="129"/>
      <c r="M68" s="130"/>
    </row>
    <row r="69" spans="1:13" ht="15" customHeight="1">
      <c r="A69" s="1103"/>
      <c r="B69" s="1172"/>
      <c r="C69" s="135"/>
      <c r="D69" s="163" t="s">
        <v>376</v>
      </c>
      <c r="E69" s="136"/>
      <c r="F69" s="164" t="s">
        <v>379</v>
      </c>
      <c r="G69" s="1216"/>
      <c r="H69" s="1216"/>
      <c r="I69" s="1216"/>
      <c r="J69" s="1216"/>
      <c r="K69" s="1216"/>
      <c r="L69" s="1216"/>
      <c r="M69" s="1217"/>
    </row>
    <row r="70" spans="1:13" ht="15" customHeight="1">
      <c r="A70" s="1104"/>
      <c r="B70" s="1173"/>
      <c r="C70" s="1218"/>
      <c r="D70" s="1219"/>
      <c r="E70" s="1219"/>
      <c r="F70" s="1219"/>
      <c r="G70" s="1219"/>
      <c r="H70" s="1219"/>
      <c r="I70" s="1219"/>
      <c r="J70" s="1219"/>
      <c r="K70" s="1219"/>
      <c r="L70" s="1219"/>
      <c r="M70" s="1220"/>
    </row>
    <row r="71" spans="1:13" ht="5.15" customHeight="1"/>
  </sheetData>
  <sheetProtection sheet="1" objects="1" scenarios="1"/>
  <mergeCells count="120">
    <mergeCell ref="F61:F62"/>
    <mergeCell ref="G61:G62"/>
    <mergeCell ref="I61:I62"/>
    <mergeCell ref="K61:K62"/>
    <mergeCell ref="C62:E62"/>
    <mergeCell ref="B53:B55"/>
    <mergeCell ref="G54:M54"/>
    <mergeCell ref="G49:M49"/>
    <mergeCell ref="C50:M50"/>
    <mergeCell ref="C51:E51"/>
    <mergeCell ref="F51:F52"/>
    <mergeCell ref="G51:G52"/>
    <mergeCell ref="I51:I52"/>
    <mergeCell ref="K51:K52"/>
    <mergeCell ref="C52:E52"/>
    <mergeCell ref="B58:B60"/>
    <mergeCell ref="G59:M59"/>
    <mergeCell ref="C60:M60"/>
    <mergeCell ref="C61:E61"/>
    <mergeCell ref="B68:B70"/>
    <mergeCell ref="G69:M69"/>
    <mergeCell ref="C70:M70"/>
    <mergeCell ref="B63:B65"/>
    <mergeCell ref="G64:M64"/>
    <mergeCell ref="C65:M65"/>
    <mergeCell ref="C66:E66"/>
    <mergeCell ref="F66:F67"/>
    <mergeCell ref="G66:G67"/>
    <mergeCell ref="I66:I67"/>
    <mergeCell ref="K66:K67"/>
    <mergeCell ref="C67:E67"/>
    <mergeCell ref="C46:E46"/>
    <mergeCell ref="F46:F47"/>
    <mergeCell ref="G46:G47"/>
    <mergeCell ref="I46:I47"/>
    <mergeCell ref="K46:K47"/>
    <mergeCell ref="C47:E47"/>
    <mergeCell ref="A38:M38"/>
    <mergeCell ref="A41:A70"/>
    <mergeCell ref="C41:E41"/>
    <mergeCell ref="F41:F42"/>
    <mergeCell ref="G41:G42"/>
    <mergeCell ref="I41:I42"/>
    <mergeCell ref="K41:K42"/>
    <mergeCell ref="C42:E42"/>
    <mergeCell ref="B43:B45"/>
    <mergeCell ref="G44:M44"/>
    <mergeCell ref="C55:M55"/>
    <mergeCell ref="C56:E56"/>
    <mergeCell ref="F56:F57"/>
    <mergeCell ref="G56:G57"/>
    <mergeCell ref="I56:I57"/>
    <mergeCell ref="K56:K57"/>
    <mergeCell ref="C57:E57"/>
    <mergeCell ref="B48:B50"/>
    <mergeCell ref="A37:M37"/>
    <mergeCell ref="L30:M30"/>
    <mergeCell ref="H31:I31"/>
    <mergeCell ref="J31:K31"/>
    <mergeCell ref="L31:M31"/>
    <mergeCell ref="A32:B32"/>
    <mergeCell ref="C32:M32"/>
    <mergeCell ref="C45:M45"/>
    <mergeCell ref="A29:B31"/>
    <mergeCell ref="H29:I29"/>
    <mergeCell ref="J29:K29"/>
    <mergeCell ref="L29:M29"/>
    <mergeCell ref="H30:I30"/>
    <mergeCell ref="J30:K30"/>
    <mergeCell ref="A33:B33"/>
    <mergeCell ref="C33:M33"/>
    <mergeCell ref="A34:B34"/>
    <mergeCell ref="C34:M34"/>
    <mergeCell ref="A35:B35"/>
    <mergeCell ref="D35:F35"/>
    <mergeCell ref="G35:H35"/>
    <mergeCell ref="I35:M35"/>
    <mergeCell ref="H26:I26"/>
    <mergeCell ref="J26:K26"/>
    <mergeCell ref="L26:M26"/>
    <mergeCell ref="H27:I27"/>
    <mergeCell ref="J27:K27"/>
    <mergeCell ref="L27:M27"/>
    <mergeCell ref="C28:E28"/>
    <mergeCell ref="F28:M28"/>
    <mergeCell ref="B20:B22"/>
    <mergeCell ref="C22:M22"/>
    <mergeCell ref="A23:G23"/>
    <mergeCell ref="H23:M23"/>
    <mergeCell ref="A18:A22"/>
    <mergeCell ref="C18:E18"/>
    <mergeCell ref="F18:F19"/>
    <mergeCell ref="C21:M21"/>
    <mergeCell ref="A24:M24"/>
    <mergeCell ref="A25:B25"/>
    <mergeCell ref="A26:B28"/>
    <mergeCell ref="G10:M11"/>
    <mergeCell ref="G18:M19"/>
    <mergeCell ref="F16:M16"/>
    <mergeCell ref="F17:M17"/>
    <mergeCell ref="A3:A9"/>
    <mergeCell ref="C3:M3"/>
    <mergeCell ref="C4:M4"/>
    <mergeCell ref="B5:B7"/>
    <mergeCell ref="C7:M7"/>
    <mergeCell ref="C9:M9"/>
    <mergeCell ref="C8:M8"/>
    <mergeCell ref="B15:C17"/>
    <mergeCell ref="D15:E15"/>
    <mergeCell ref="F15:M15"/>
    <mergeCell ref="D16:E17"/>
    <mergeCell ref="A10:A17"/>
    <mergeCell ref="C10:E10"/>
    <mergeCell ref="F10:F11"/>
    <mergeCell ref="C11:E11"/>
    <mergeCell ref="B12:B14"/>
    <mergeCell ref="C14:M14"/>
    <mergeCell ref="C6:M6"/>
    <mergeCell ref="C13:M13"/>
    <mergeCell ref="C19:E19"/>
  </mergeCells>
  <phoneticPr fontId="3"/>
  <dataValidations count="7">
    <dataValidation type="list" allowBlank="1" showInputMessage="1" showErrorMessage="1" sqref="D64 D44 D49 D54 D59 D69" xr:uid="{00000000-0002-0000-0900-000000000000}">
      <formula1>"都,道,府,県"</formula1>
    </dataValidation>
    <dataValidation type="list" allowBlank="1" showInputMessage="1" showErrorMessage="1" sqref="F64 F44 F49 F54 F59 F69" xr:uid="{00000000-0002-0000-0900-000001000000}">
      <formula1>"市,郡,区"</formula1>
    </dataValidation>
    <dataValidation imeMode="fullKatakana" allowBlank="1" showInputMessage="1" showErrorMessage="1" sqref="C3:M3 C10:E10 C66:E66 C41:E41 C46:E46 C51:E51 C56:E56 C61:E61 C18:E18" xr:uid="{00000000-0002-0000-0900-000002000000}"/>
    <dataValidation imeMode="disabled" allowBlank="1" showInputMessage="1" showErrorMessage="1" sqref="D5 F5 D12 F12" xr:uid="{00000000-0002-0000-0900-000003000000}"/>
    <dataValidation type="whole" imeMode="disabled" operator="greaterThanOrEqual" allowBlank="1" showInputMessage="1" showErrorMessage="1" sqref="G66:G67 I66:I67 K66:K67 I61:I62 K61:K62 G10:G11 G41:G42 I41:I42 K41:K42 G46:G47 I46:I47 K46:K47 G51:G52 I51:I52 K51:K52 G56:G57 I56:I57 K56:K57 G61:G62" xr:uid="{00000000-0002-0000-0900-000004000000}">
      <formula1>0</formula1>
    </dataValidation>
    <dataValidation type="list" allowBlank="1" showInputMessage="1" showErrorMessage="1" sqref="C27:M27 D25" xr:uid="{00000000-0002-0000-0900-000005000000}">
      <formula1>"○"</formula1>
    </dataValidation>
    <dataValidation type="whole" operator="greaterThanOrEqual" allowBlank="1" showInputMessage="1" showErrorMessage="1" sqref="C25:E25" xr:uid="{00000000-0002-0000-0900-000006000000}">
      <formula1>0</formula1>
    </dataValidation>
  </dataValidations>
  <pageMargins left="0.74803149606299213" right="0.74803149606299213" top="0.98425196850393704" bottom="0.98425196850393704" header="0.51181102362204722" footer="0.51181102362204722"/>
  <pageSetup paperSize="9" orientation="portrait" r:id="rId1"/>
  <headerFooter alignWithMargins="0"/>
  <rowBreaks count="1" manualBreakCount="1">
    <brk id="38" max="12"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24"/>
  <dimension ref="A1:O69"/>
  <sheetViews>
    <sheetView view="pageBreakPreview" zoomScale="115" zoomScaleNormal="100" zoomScaleSheetLayoutView="115" workbookViewId="0"/>
  </sheetViews>
  <sheetFormatPr defaultColWidth="3.9140625" defaultRowHeight="13"/>
  <cols>
    <col min="1" max="1" width="5.58203125" style="148" customWidth="1"/>
    <col min="2" max="2" width="8.58203125" style="148" customWidth="1"/>
    <col min="3" max="7" width="7.58203125" style="148" customWidth="1"/>
    <col min="8" max="11" width="4.08203125" style="148" customWidth="1"/>
    <col min="12" max="13" width="4.58203125" style="148" customWidth="1"/>
    <col min="14" max="16384" width="3.9140625" style="148"/>
  </cols>
  <sheetData>
    <row r="1" spans="1:15" ht="15" customHeight="1">
      <c r="A1" s="146" t="s">
        <v>742</v>
      </c>
      <c r="B1" s="147"/>
      <c r="C1" s="147"/>
      <c r="D1" s="147"/>
      <c r="E1" s="147"/>
      <c r="F1" s="147"/>
      <c r="G1" s="147"/>
      <c r="H1" s="147"/>
      <c r="I1" s="147"/>
      <c r="J1" s="147"/>
      <c r="K1" s="147"/>
      <c r="L1" s="147"/>
      <c r="M1" s="147"/>
      <c r="N1" s="147"/>
      <c r="O1" s="147"/>
    </row>
    <row r="2" spans="1:15" ht="15" customHeight="1">
      <c r="A2" s="180"/>
      <c r="B2" s="180"/>
      <c r="C2" s="180"/>
      <c r="D2" s="180"/>
      <c r="E2" s="181"/>
      <c r="F2" s="181"/>
      <c r="G2" s="182"/>
      <c r="H2" s="183"/>
      <c r="I2" s="183"/>
      <c r="J2" s="183"/>
      <c r="K2" s="183"/>
      <c r="L2" s="184"/>
      <c r="M2" s="184"/>
      <c r="N2" s="151"/>
      <c r="O2" s="147"/>
    </row>
    <row r="3" spans="1:15" ht="15" customHeight="1">
      <c r="A3" s="1102" t="s">
        <v>330</v>
      </c>
      <c r="B3" s="152" t="s">
        <v>239</v>
      </c>
      <c r="C3" s="1105">
        <f>基本情報入力シート!L44</f>
        <v>0</v>
      </c>
      <c r="D3" s="1106"/>
      <c r="E3" s="1106"/>
      <c r="F3" s="1106"/>
      <c r="G3" s="1106"/>
      <c r="H3" s="1106"/>
      <c r="I3" s="1106"/>
      <c r="J3" s="1106"/>
      <c r="K3" s="1106"/>
      <c r="L3" s="1106"/>
      <c r="M3" s="1107"/>
      <c r="N3" s="147"/>
      <c r="O3" s="147"/>
    </row>
    <row r="4" spans="1:15" ht="15" customHeight="1">
      <c r="A4" s="1103"/>
      <c r="B4" s="133" t="s">
        <v>241</v>
      </c>
      <c r="C4" s="1108">
        <f>基本情報入力シート!L45</f>
        <v>0</v>
      </c>
      <c r="D4" s="1109"/>
      <c r="E4" s="1109"/>
      <c r="F4" s="1109"/>
      <c r="G4" s="1109"/>
      <c r="H4" s="1109"/>
      <c r="I4" s="1109"/>
      <c r="J4" s="1109"/>
      <c r="K4" s="1109"/>
      <c r="L4" s="1109"/>
      <c r="M4" s="1110"/>
      <c r="N4" s="147"/>
      <c r="O4" s="147"/>
    </row>
    <row r="5" spans="1:15" ht="15" customHeight="1">
      <c r="A5" s="1103"/>
      <c r="B5" s="1111" t="s">
        <v>242</v>
      </c>
      <c r="C5" s="128" t="s">
        <v>331</v>
      </c>
      <c r="D5" s="177">
        <f>基本情報入力シート!L46</f>
        <v>0</v>
      </c>
      <c r="E5" s="122" t="s">
        <v>332</v>
      </c>
      <c r="F5" s="177">
        <f>基本情報入力シート!T46</f>
        <v>0</v>
      </c>
      <c r="G5" s="129" t="s">
        <v>333</v>
      </c>
      <c r="H5" s="129"/>
      <c r="I5" s="129"/>
      <c r="J5" s="129"/>
      <c r="K5" s="129"/>
      <c r="L5" s="129"/>
      <c r="M5" s="130"/>
      <c r="N5" s="147"/>
      <c r="O5" s="147"/>
    </row>
    <row r="6" spans="1:15" ht="15" customHeight="1">
      <c r="A6" s="1103"/>
      <c r="B6" s="1112"/>
      <c r="C6" s="1124">
        <f>基本情報入力シート!L47</f>
        <v>0</v>
      </c>
      <c r="D6" s="1125"/>
      <c r="E6" s="1125"/>
      <c r="F6" s="1125"/>
      <c r="G6" s="1125"/>
      <c r="H6" s="1125"/>
      <c r="I6" s="1125"/>
      <c r="J6" s="1125"/>
      <c r="K6" s="1125"/>
      <c r="L6" s="1125"/>
      <c r="M6" s="1126"/>
      <c r="N6" s="147"/>
      <c r="O6" s="147"/>
    </row>
    <row r="7" spans="1:15" ht="15" customHeight="1">
      <c r="A7" s="1103"/>
      <c r="B7" s="1113"/>
      <c r="C7" s="1280"/>
      <c r="D7" s="1281"/>
      <c r="E7" s="1281"/>
      <c r="F7" s="1281"/>
      <c r="G7" s="1281"/>
      <c r="H7" s="1281"/>
      <c r="I7" s="1281"/>
      <c r="J7" s="1281"/>
      <c r="K7" s="1281"/>
      <c r="L7" s="1281"/>
      <c r="M7" s="1282"/>
      <c r="N7" s="147"/>
      <c r="O7" s="147"/>
    </row>
    <row r="8" spans="1:15" ht="15" customHeight="1">
      <c r="A8" s="1103"/>
      <c r="B8" s="153" t="s">
        <v>248</v>
      </c>
      <c r="C8" s="1286">
        <f>基本情報入力シート!L56</f>
        <v>0</v>
      </c>
      <c r="D8" s="1287"/>
      <c r="E8" s="1287"/>
      <c r="F8" s="1287"/>
      <c r="G8" s="1287"/>
      <c r="H8" s="1287"/>
      <c r="I8" s="1287"/>
      <c r="J8" s="1287"/>
      <c r="K8" s="1287"/>
      <c r="L8" s="1287"/>
      <c r="M8" s="1288"/>
      <c r="N8" s="147"/>
      <c r="O8" s="147"/>
    </row>
    <row r="9" spans="1:15" ht="15" customHeight="1">
      <c r="A9" s="1104"/>
      <c r="B9" s="138" t="s">
        <v>334</v>
      </c>
      <c r="C9" s="1283">
        <f>基本情報入力シート!L58</f>
        <v>0</v>
      </c>
      <c r="D9" s="1284"/>
      <c r="E9" s="1284"/>
      <c r="F9" s="1284"/>
      <c r="G9" s="1284"/>
      <c r="H9" s="1284"/>
      <c r="I9" s="1284"/>
      <c r="J9" s="1284"/>
      <c r="K9" s="1284"/>
      <c r="L9" s="1284"/>
      <c r="M9" s="1285"/>
      <c r="N9" s="147"/>
      <c r="O9" s="147"/>
    </row>
    <row r="10" spans="1:15" ht="15" customHeight="1">
      <c r="A10" s="1102" t="s">
        <v>335</v>
      </c>
      <c r="B10" s="135" t="s">
        <v>239</v>
      </c>
      <c r="C10" s="1162">
        <f>基本情報入力シート!L60</f>
        <v>0</v>
      </c>
      <c r="D10" s="1163"/>
      <c r="E10" s="1164"/>
      <c r="F10" s="1165" t="s">
        <v>93</v>
      </c>
      <c r="G10" s="1127">
        <f>基本情報入力シート!L65</f>
        <v>0</v>
      </c>
      <c r="H10" s="1128"/>
      <c r="I10" s="1128"/>
      <c r="J10" s="1128"/>
      <c r="K10" s="1128"/>
      <c r="L10" s="1128"/>
      <c r="M10" s="1129"/>
      <c r="N10" s="147"/>
      <c r="O10" s="147"/>
    </row>
    <row r="11" spans="1:15" ht="15" customHeight="1">
      <c r="A11" s="1103"/>
      <c r="B11" s="137" t="s">
        <v>256</v>
      </c>
      <c r="C11" s="1168">
        <f>基本情報入力シート!L59</f>
        <v>0</v>
      </c>
      <c r="D11" s="1169"/>
      <c r="E11" s="1170"/>
      <c r="F11" s="1165"/>
      <c r="G11" s="1130"/>
      <c r="H11" s="1131"/>
      <c r="I11" s="1131"/>
      <c r="J11" s="1131"/>
      <c r="K11" s="1131"/>
      <c r="L11" s="1131"/>
      <c r="M11" s="1132"/>
      <c r="N11" s="147"/>
      <c r="O11" s="147"/>
    </row>
    <row r="12" spans="1:15" ht="15" customHeight="1">
      <c r="A12" s="1103"/>
      <c r="B12" s="1171" t="s">
        <v>336</v>
      </c>
      <c r="C12" s="128" t="s">
        <v>331</v>
      </c>
      <c r="D12" s="177">
        <f>基本情報入力シート!L61</f>
        <v>0</v>
      </c>
      <c r="E12" s="122" t="s">
        <v>332</v>
      </c>
      <c r="F12" s="177">
        <f>基本情報入力シート!T61</f>
        <v>0</v>
      </c>
      <c r="G12" s="129" t="s">
        <v>333</v>
      </c>
      <c r="H12" s="129"/>
      <c r="I12" s="129"/>
      <c r="J12" s="129"/>
      <c r="K12" s="129"/>
      <c r="L12" s="129"/>
      <c r="M12" s="130"/>
      <c r="N12" s="147"/>
      <c r="O12" s="147"/>
    </row>
    <row r="13" spans="1:15" ht="15" customHeight="1">
      <c r="A13" s="1103"/>
      <c r="B13" s="1172"/>
      <c r="C13" s="1124">
        <f>基本情報入力シート!L62</f>
        <v>0</v>
      </c>
      <c r="D13" s="1125"/>
      <c r="E13" s="1125"/>
      <c r="F13" s="1125"/>
      <c r="G13" s="1125"/>
      <c r="H13" s="1125"/>
      <c r="I13" s="1125"/>
      <c r="J13" s="1125"/>
      <c r="K13" s="1125"/>
      <c r="L13" s="1125"/>
      <c r="M13" s="1126"/>
      <c r="N13" s="147"/>
      <c r="O13" s="147"/>
    </row>
    <row r="14" spans="1:15" ht="15" customHeight="1">
      <c r="A14" s="1103"/>
      <c r="B14" s="1173"/>
      <c r="C14" s="1099">
        <f>基本情報入力シート!L63</f>
        <v>0</v>
      </c>
      <c r="D14" s="1100"/>
      <c r="E14" s="1100"/>
      <c r="F14" s="1100"/>
      <c r="G14" s="1100"/>
      <c r="H14" s="1100"/>
      <c r="I14" s="1100"/>
      <c r="J14" s="1100"/>
      <c r="K14" s="1100"/>
      <c r="L14" s="1100"/>
      <c r="M14" s="1101"/>
      <c r="N14" s="147"/>
      <c r="O14" s="147"/>
    </row>
    <row r="15" spans="1:15" ht="15" customHeight="1">
      <c r="A15" s="1166"/>
      <c r="B15" s="1149" t="s">
        <v>337</v>
      </c>
      <c r="C15" s="1150"/>
      <c r="D15" s="1136" t="s">
        <v>338</v>
      </c>
      <c r="E15" s="1137"/>
      <c r="F15" s="1263"/>
      <c r="G15" s="1263"/>
      <c r="H15" s="1264"/>
      <c r="I15" s="1264"/>
      <c r="J15" s="1264"/>
      <c r="K15" s="1263"/>
      <c r="L15" s="1263"/>
      <c r="M15" s="1265"/>
      <c r="N15" s="147"/>
      <c r="O15" s="147"/>
    </row>
    <row r="16" spans="1:15" ht="15" customHeight="1">
      <c r="A16" s="1166"/>
      <c r="B16" s="1151"/>
      <c r="C16" s="1152"/>
      <c r="D16" s="1158" t="s">
        <v>339</v>
      </c>
      <c r="E16" s="1159"/>
      <c r="F16" s="1266"/>
      <c r="G16" s="1267"/>
      <c r="H16" s="1267"/>
      <c r="I16" s="1267"/>
      <c r="J16" s="1267"/>
      <c r="K16" s="1267"/>
      <c r="L16" s="1267"/>
      <c r="M16" s="1268"/>
      <c r="N16" s="147"/>
      <c r="O16" s="147"/>
    </row>
    <row r="17" spans="1:15" ht="15" customHeight="1">
      <c r="A17" s="1167"/>
      <c r="B17" s="1153"/>
      <c r="C17" s="1154"/>
      <c r="D17" s="1160"/>
      <c r="E17" s="1161"/>
      <c r="F17" s="1269"/>
      <c r="G17" s="1270"/>
      <c r="H17" s="1270"/>
      <c r="I17" s="1270"/>
      <c r="J17" s="1270"/>
      <c r="K17" s="1270"/>
      <c r="L17" s="1270"/>
      <c r="M17" s="1271"/>
      <c r="N17" s="147"/>
      <c r="O17" s="147"/>
    </row>
    <row r="18" spans="1:15" ht="15" customHeight="1">
      <c r="A18" s="1102" t="s">
        <v>340</v>
      </c>
      <c r="B18" s="135" t="s">
        <v>239</v>
      </c>
      <c r="C18" s="1162" t="str">
        <f>IF(基本情報入力シート!D66="【保育所等訪問支援】" &amp; CHAR(10)&amp;"児童発達支援管理責任者",基本情報入力シート!L68,IF(基本情報入力シート!D74="【保育所等訪問支援】" &amp; CHAR(10)&amp;"児童発達支援管理責任者",基本情報入力シート!L76,IF(基本情報入力シート!D82="【保育所等訪問支援】" &amp; CHAR(10)&amp;"児童発達支援管理責任者",基本情報入力シート!L84,IF(基本情報入力シート!D90="【保育所等訪問支援】" &amp; CHAR(10)&amp;"児童発達支援管理責任者",基本情報入力シート!L92,IF(基本情報入力シート!D98="【保育所等訪問支援】" &amp; CHAR(10)&amp;"児童発達支援管理責任者",基本情報入力シート!L100,IF(基本情報入力シート!D106="【保育所等訪問支援】" &amp; CHAR(10)&amp;"児童発達支援管理責任者",基本情報入力シート!L108,""))))))</f>
        <v/>
      </c>
      <c r="D18" s="1163"/>
      <c r="E18" s="1164"/>
      <c r="F18" s="1165" t="s">
        <v>93</v>
      </c>
      <c r="G18" s="1127" t="str">
        <f>IF(基本情報入力シート!D66="【保育所等訪問支援】" &amp; CHAR(10)&amp;"児童発達支援管理責任者",基本情報入力シート!L73,IF(基本情報入力シート!D74="【保育所等訪問支援】" &amp; CHAR(10)&amp;"児童発達支援管理責任者",基本情報入力シート!L81,IF(基本情報入力シート!D82="【保育所等訪問支援】" &amp; CHAR(10)&amp;"児童発達支援管理責任者",基本情報入力シート!L89,IF(基本情報入力シート!D90="【保育所等訪問支援】" &amp; CHAR(10)&amp;"児童発達支援管理責任者",基本情報入力シート!L97,IF(基本情報入力シート!D98="【保育所等訪問支援】" &amp; CHAR(10)&amp;"児童発達支援管理責任者",基本情報入力シート!L105,IF(基本情報入力シート!D106="【保育所等訪問支援】" &amp; CHAR(10)&amp;"児童発達支援管理責任者",基本情報入力シート!L113,"　　　　　　年　　　　月　　　　日"))))))</f>
        <v>　　　　　　年　　　　月　　　　日</v>
      </c>
      <c r="H18" s="1128"/>
      <c r="I18" s="1128"/>
      <c r="J18" s="1128"/>
      <c r="K18" s="1128"/>
      <c r="L18" s="1128"/>
      <c r="M18" s="1129"/>
      <c r="N18" s="147"/>
      <c r="O18" s="147"/>
    </row>
    <row r="19" spans="1:15" ht="15" customHeight="1">
      <c r="A19" s="1103"/>
      <c r="B19" s="137" t="s">
        <v>256</v>
      </c>
      <c r="C19" s="1168" t="str">
        <f>IF(基本情報入力シート!D66="【保育所等訪問支援】" &amp; CHAR(10)&amp;"児童発達支援管理責任者",基本情報入力シート!L67,IF(基本情報入力シート!D74="【保育所等訪問支援】" &amp; CHAR(10)&amp;"児童発達支援管理責任者",基本情報入力シート!L75,IF(基本情報入力シート!D82="【保育所等訪問支援】" &amp; CHAR(10)&amp;"児童発達支援管理責任者",基本情報入力シート!L83,IF(基本情報入力シート!D90="【保育所等訪問支援】" &amp; CHAR(10)&amp;"児童発達支援管理責任者",基本情報入力シート!L91,IF(基本情報入力シート!D98="【保育所等訪問支援】" &amp; CHAR(10)&amp;"児童発達支援管理責任者",基本情報入力シート!L99,IF(基本情報入力シート!D106="【保育所等訪問支援】" &amp; CHAR(10)&amp;"児童発達支援管理責任者",基本情報入力シート!L107,""))))))</f>
        <v/>
      </c>
      <c r="D19" s="1169"/>
      <c r="E19" s="1170"/>
      <c r="F19" s="1165"/>
      <c r="G19" s="1130"/>
      <c r="H19" s="1131"/>
      <c r="I19" s="1131"/>
      <c r="J19" s="1131"/>
      <c r="K19" s="1131"/>
      <c r="L19" s="1131"/>
      <c r="M19" s="1132"/>
      <c r="N19" s="147"/>
      <c r="O19" s="147"/>
    </row>
    <row r="20" spans="1:15" ht="15" customHeight="1">
      <c r="A20" s="1103"/>
      <c r="B20" s="1171" t="s">
        <v>336</v>
      </c>
      <c r="C20" s="128" t="s">
        <v>331</v>
      </c>
      <c r="D20" s="177" t="str">
        <f>IF(基本情報入力シート!D66="【保育所等訪問支援】" &amp; CHAR(10)&amp;"児童発達支援管理責任者",基本情報入力シート!L69,IF(基本情報入力シート!D74="【保育所等訪問支援】" &amp; CHAR(10)&amp;"児童発達支援管理責任者",基本情報入力シート!L77,IF(基本情報入力シート!D82="【保育所等訪問支援】" &amp; CHAR(10)&amp;"児童発達支援管理責任者",基本情報入力シート!L85,IF(基本情報入力シート!D90="【保育所等訪問支援】" &amp; CHAR(10)&amp;"児童発達支援管理責任者",基本情報入力シート!L93,IF(基本情報入力シート!D98="【保育所等訪問支援】" &amp; CHAR(10)&amp;"児童発達支援管理責任者",基本情報入力シート!L101,IF(基本情報入力シート!D106="【保育所等訪問支援】" &amp; CHAR(10)&amp;"児童発達支援管理責任者",基本情報入力シート!L109,""))))))</f>
        <v/>
      </c>
      <c r="E20" s="122" t="s">
        <v>332</v>
      </c>
      <c r="F20" s="177" t="str">
        <f>IF(基本情報入力シート!D66="【保育所等訪問支援】" &amp; CHAR(10)&amp;"児童発達支援管理責任者",基本情報入力シート!T69,IF(基本情報入力シート!D74="【保育所等訪問支援】" &amp; CHAR(10)&amp;"児童発達支援管理責任者",基本情報入力シート!T77,IF(基本情報入力シート!D82="【保育所等訪問支援】" &amp; CHAR(10)&amp;"児童発達支援管理責任者",基本情報入力シート!T85,IF(基本情報入力シート!D90="【保育所等訪問支援】" &amp; CHAR(10)&amp;"児童発達支援管理責任者",基本情報入力シート!T93,IF(基本情報入力シート!D98="【保育所等訪問支援】" &amp; CHAR(10)&amp;"児童発達支援管理責任者",基本情報入力シート!T101,IF(基本情報入力シート!D106="【保育所等訪問支援】" &amp; CHAR(10)&amp;"児童発達支援管理責任者",基本情報入力シート!T109,""))))))</f>
        <v/>
      </c>
      <c r="G20" s="129" t="s">
        <v>333</v>
      </c>
      <c r="H20" s="129"/>
      <c r="I20" s="129"/>
      <c r="J20" s="129"/>
      <c r="K20" s="129"/>
      <c r="L20" s="129"/>
      <c r="M20" s="130"/>
      <c r="N20" s="147"/>
      <c r="O20" s="147"/>
    </row>
    <row r="21" spans="1:15" ht="15" customHeight="1">
      <c r="A21" s="1103"/>
      <c r="B21" s="1172"/>
      <c r="C21" s="1124" t="str">
        <f>IF(基本情報入力シート!D66="【保育所等訪問支援】" &amp; CHAR(10)&amp;"児童発達支援管理責任者",基本情報入力シート!L70,IF(基本情報入力シート!D74="【保育所等訪問支援】" &amp; CHAR(10)&amp;"児童発達支援管理責任者",基本情報入力シート!L78,IF(基本情報入力シート!D82="【保育所等訪問支援】" &amp; CHAR(10)&amp;"児童発達支援管理責任者",基本情報入力シート!L86,IF(基本情報入力シート!D90="【保育所等訪問支援】" &amp; CHAR(10)&amp;"児童発達支援管理責任者",基本情報入力シート!L94,IF(基本情報入力シート!D98="【保育所等訪問支援】" &amp; CHAR(10)&amp;"児童発達支援管理責任者",基本情報入力シート!L102,IF(基本情報入力シート!D106="【保育所等訪問支援】" &amp; CHAR(10)&amp;"児童発達支援管理責任者",基本情報入力シート!L110,""))))))</f>
        <v/>
      </c>
      <c r="D21" s="1125"/>
      <c r="E21" s="1125"/>
      <c r="F21" s="1125"/>
      <c r="G21" s="1125"/>
      <c r="H21" s="1125"/>
      <c r="I21" s="1125"/>
      <c r="J21" s="1125"/>
      <c r="K21" s="1125"/>
      <c r="L21" s="1125"/>
      <c r="M21" s="1126"/>
      <c r="N21" s="147"/>
      <c r="O21" s="147"/>
    </row>
    <row r="22" spans="1:15" ht="15" customHeight="1">
      <c r="A22" s="1103"/>
      <c r="B22" s="1173"/>
      <c r="C22" s="1099" t="str">
        <f>IF(基本情報入力シート!D66="【保育所等訪問支援】" &amp; CHAR(10)&amp;"児童発達支援管理責任者",基本情報入力シート!L71,IF(基本情報入力シート!D74="【保育所等訪問支援】" &amp; CHAR(10)&amp;"児童発達支援管理責任者",基本情報入力シート!L79,IF(基本情報入力シート!D82="【保育所等訪問支援】" &amp; CHAR(10)&amp;"児童発達支援管理責任者",基本情報入力シート!L87,IF(基本情報入力シート!D90="【保育所等訪問支援】" &amp; CHAR(10)&amp;"児童発達支援管理責任者",基本情報入力シート!L95,IF(基本情報入力シート!D98="【保育所等訪問支援】" &amp; CHAR(10)&amp;"児童発達支援管理責任者",基本情報入力シート!L103,IF(基本情報入力シート!D106="【保育所等訪問支援】" &amp; CHAR(10)&amp;"児童発達支援管理責任者",基本情報入力シート!L111,""))))))</f>
        <v/>
      </c>
      <c r="D22" s="1100"/>
      <c r="E22" s="1100"/>
      <c r="F22" s="1100"/>
      <c r="G22" s="1100"/>
      <c r="H22" s="1100"/>
      <c r="I22" s="1100"/>
      <c r="J22" s="1100"/>
      <c r="K22" s="1100"/>
      <c r="L22" s="1100"/>
      <c r="M22" s="1101"/>
      <c r="N22" s="147"/>
      <c r="O22" s="147"/>
    </row>
    <row r="23" spans="1:15" ht="15" customHeight="1">
      <c r="A23" s="1141" t="s">
        <v>250</v>
      </c>
      <c r="B23" s="1142"/>
      <c r="C23" s="1142"/>
      <c r="D23" s="1143"/>
      <c r="E23" s="1143"/>
      <c r="F23" s="1144"/>
      <c r="G23" s="1145"/>
      <c r="H23" s="1146" t="s">
        <v>341</v>
      </c>
      <c r="I23" s="1147"/>
      <c r="J23" s="1147"/>
      <c r="K23" s="1147"/>
      <c r="L23" s="1147"/>
      <c r="M23" s="1148"/>
      <c r="N23" s="151"/>
      <c r="O23" s="147"/>
    </row>
    <row r="24" spans="1:15" ht="15" customHeight="1">
      <c r="A24" s="1133" t="s">
        <v>342</v>
      </c>
      <c r="B24" s="1134"/>
      <c r="C24" s="1134"/>
      <c r="D24" s="1134"/>
      <c r="E24" s="1134"/>
      <c r="F24" s="1134"/>
      <c r="G24" s="1134"/>
      <c r="H24" s="1134"/>
      <c r="I24" s="1134"/>
      <c r="J24" s="1134"/>
      <c r="K24" s="1134"/>
      <c r="L24" s="1134"/>
      <c r="M24" s="1135"/>
      <c r="N24" s="151"/>
      <c r="O24" s="147"/>
    </row>
    <row r="25" spans="1:15" ht="15" customHeight="1">
      <c r="A25" s="1158" t="s">
        <v>345</v>
      </c>
      <c r="B25" s="1185"/>
      <c r="C25" s="148" t="s">
        <v>196</v>
      </c>
      <c r="D25" s="141" t="s">
        <v>346</v>
      </c>
      <c r="E25" s="141" t="s">
        <v>347</v>
      </c>
      <c r="F25" s="141" t="s">
        <v>348</v>
      </c>
      <c r="G25" s="141" t="s">
        <v>349</v>
      </c>
      <c r="H25" s="1190" t="s">
        <v>350</v>
      </c>
      <c r="I25" s="1191"/>
      <c r="J25" s="1190" t="s">
        <v>351</v>
      </c>
      <c r="K25" s="1191"/>
      <c r="L25" s="1190" t="s">
        <v>352</v>
      </c>
      <c r="M25" s="1191"/>
      <c r="N25" s="147"/>
      <c r="O25" s="147"/>
    </row>
    <row r="26" spans="1:15" ht="15" customHeight="1">
      <c r="A26" s="1186"/>
      <c r="B26" s="1187"/>
      <c r="C26" s="123"/>
      <c r="D26" s="123"/>
      <c r="E26" s="123"/>
      <c r="F26" s="123"/>
      <c r="G26" s="123"/>
      <c r="H26" s="1296"/>
      <c r="I26" s="1297"/>
      <c r="J26" s="1296"/>
      <c r="K26" s="1297"/>
      <c r="L26" s="1296"/>
      <c r="M26" s="1297"/>
      <c r="N26" s="147"/>
      <c r="O26" s="147"/>
    </row>
    <row r="27" spans="1:15" ht="15" customHeight="1">
      <c r="A27" s="1188"/>
      <c r="B27" s="1189"/>
      <c r="C27" s="1190" t="s">
        <v>353</v>
      </c>
      <c r="D27" s="1194"/>
      <c r="E27" s="1191"/>
      <c r="F27" s="1138"/>
      <c r="G27" s="1139"/>
      <c r="H27" s="1139"/>
      <c r="I27" s="1139"/>
      <c r="J27" s="1139"/>
      <c r="K27" s="1139"/>
      <c r="L27" s="1139"/>
      <c r="M27" s="1140"/>
      <c r="N27" s="147"/>
      <c r="O27" s="147"/>
    </row>
    <row r="28" spans="1:15" ht="15" customHeight="1">
      <c r="A28" s="1197" t="s">
        <v>286</v>
      </c>
      <c r="B28" s="1198"/>
      <c r="C28" s="156" t="s">
        <v>354</v>
      </c>
      <c r="D28" s="124"/>
      <c r="E28" s="143" t="s">
        <v>355</v>
      </c>
      <c r="F28" s="125"/>
      <c r="G28" s="157" t="s">
        <v>356</v>
      </c>
      <c r="H28" s="1205"/>
      <c r="I28" s="1205"/>
      <c r="J28" s="1215" t="s">
        <v>355</v>
      </c>
      <c r="K28" s="1215"/>
      <c r="L28" s="1205"/>
      <c r="M28" s="1206"/>
      <c r="N28" s="151"/>
      <c r="O28" s="147"/>
    </row>
    <row r="29" spans="1:15" ht="15" customHeight="1">
      <c r="A29" s="1211"/>
      <c r="B29" s="1212"/>
      <c r="C29" s="158" t="s">
        <v>357</v>
      </c>
      <c r="D29" s="124"/>
      <c r="E29" s="143" t="s">
        <v>355</v>
      </c>
      <c r="F29" s="125"/>
      <c r="G29" s="157" t="s">
        <v>356</v>
      </c>
      <c r="H29" s="1205"/>
      <c r="I29" s="1205"/>
      <c r="J29" s="1215" t="s">
        <v>355</v>
      </c>
      <c r="K29" s="1215"/>
      <c r="L29" s="1205"/>
      <c r="M29" s="1206"/>
      <c r="N29" s="151"/>
      <c r="O29" s="147"/>
    </row>
    <row r="30" spans="1:15" ht="15" customHeight="1">
      <c r="A30" s="1213"/>
      <c r="B30" s="1214"/>
      <c r="C30" s="159" t="s">
        <v>358</v>
      </c>
      <c r="D30" s="126"/>
      <c r="E30" s="160" t="s">
        <v>355</v>
      </c>
      <c r="F30" s="125"/>
      <c r="G30" s="157" t="s">
        <v>356</v>
      </c>
      <c r="H30" s="1205"/>
      <c r="I30" s="1205"/>
      <c r="J30" s="1215" t="s">
        <v>355</v>
      </c>
      <c r="K30" s="1215"/>
      <c r="L30" s="1205"/>
      <c r="M30" s="1206"/>
      <c r="N30" s="151"/>
      <c r="O30" s="147"/>
    </row>
    <row r="31" spans="1:15" ht="15" customHeight="1">
      <c r="A31" s="1136" t="s">
        <v>304</v>
      </c>
      <c r="B31" s="1137"/>
      <c r="C31" s="1136" t="s">
        <v>362</v>
      </c>
      <c r="D31" s="1207"/>
      <c r="E31" s="1207"/>
      <c r="F31" s="1207"/>
      <c r="G31" s="1207"/>
      <c r="H31" s="1207"/>
      <c r="I31" s="1207"/>
      <c r="J31" s="1207"/>
      <c r="K31" s="1207"/>
      <c r="L31" s="1207"/>
      <c r="M31" s="1137"/>
      <c r="N31" s="147"/>
      <c r="O31" s="147"/>
    </row>
    <row r="32" spans="1:15" ht="15" customHeight="1">
      <c r="A32" s="1136" t="s">
        <v>305</v>
      </c>
      <c r="B32" s="1137"/>
      <c r="C32" s="1208"/>
      <c r="D32" s="1209"/>
      <c r="E32" s="1209"/>
      <c r="F32" s="1209"/>
      <c r="G32" s="1209"/>
      <c r="H32" s="1209"/>
      <c r="I32" s="1209"/>
      <c r="J32" s="1209"/>
      <c r="K32" s="1209"/>
      <c r="L32" s="1209"/>
      <c r="M32" s="1210"/>
      <c r="N32" s="151"/>
      <c r="O32" s="147"/>
    </row>
    <row r="33" spans="1:15" ht="35.15" customHeight="1">
      <c r="A33" s="1195" t="s">
        <v>363</v>
      </c>
      <c r="B33" s="1196"/>
      <c r="C33" s="1197" t="s">
        <v>720</v>
      </c>
      <c r="D33" s="1198"/>
      <c r="E33" s="1198"/>
      <c r="F33" s="1198"/>
      <c r="G33" s="1198"/>
      <c r="H33" s="1198"/>
      <c r="I33" s="1198"/>
      <c r="J33" s="1198"/>
      <c r="K33" s="1198"/>
      <c r="L33" s="1198"/>
      <c r="M33" s="1199"/>
      <c r="N33" s="151"/>
      <c r="O33" s="147"/>
    </row>
    <row r="34" spans="1:15" ht="15" customHeight="1">
      <c r="A34" s="147" t="s">
        <v>371</v>
      </c>
      <c r="B34" s="147"/>
      <c r="C34" s="147"/>
      <c r="D34" s="147"/>
      <c r="E34" s="147"/>
      <c r="F34" s="147"/>
      <c r="G34" s="147"/>
      <c r="H34" s="147"/>
      <c r="I34" s="147"/>
      <c r="J34" s="147"/>
      <c r="K34" s="147"/>
      <c r="L34" s="147"/>
      <c r="M34" s="147"/>
      <c r="N34" s="147"/>
      <c r="O34" s="147"/>
    </row>
    <row r="35" spans="1:15" ht="18" customHeight="1">
      <c r="A35" s="1250" t="s">
        <v>372</v>
      </c>
      <c r="B35" s="1250"/>
      <c r="C35" s="1250"/>
      <c r="D35" s="1250"/>
      <c r="E35" s="1250"/>
      <c r="F35" s="1250"/>
      <c r="G35" s="1250"/>
      <c r="H35" s="1250"/>
      <c r="I35" s="1250"/>
      <c r="J35" s="1250"/>
      <c r="K35" s="1250"/>
      <c r="L35" s="1250"/>
      <c r="M35" s="1250"/>
      <c r="N35" s="151"/>
      <c r="O35" s="147"/>
    </row>
    <row r="36" spans="1:15" ht="30" customHeight="1">
      <c r="A36" s="1252" t="s">
        <v>381</v>
      </c>
      <c r="B36" s="1253"/>
      <c r="C36" s="1253"/>
      <c r="D36" s="1253"/>
      <c r="E36" s="1253"/>
      <c r="F36" s="1253"/>
      <c r="G36" s="1253"/>
      <c r="H36" s="1253"/>
      <c r="I36" s="1253"/>
      <c r="J36" s="1253"/>
      <c r="K36" s="1253"/>
      <c r="L36" s="1253"/>
      <c r="M36" s="1253"/>
      <c r="N36" s="147"/>
      <c r="O36" s="147"/>
    </row>
    <row r="37" spans="1:15" ht="15" customHeight="1">
      <c r="A37" s="151" t="s">
        <v>375</v>
      </c>
      <c r="B37" s="147"/>
      <c r="C37" s="147"/>
      <c r="D37" s="147"/>
      <c r="E37" s="147"/>
      <c r="F37" s="147"/>
      <c r="G37" s="147"/>
      <c r="H37" s="147"/>
      <c r="I37" s="147"/>
      <c r="J37" s="147"/>
      <c r="K37" s="147"/>
      <c r="L37" s="147"/>
      <c r="M37" s="147"/>
      <c r="N37" s="147"/>
      <c r="O37" s="147"/>
    </row>
    <row r="38" spans="1:15" ht="15" customHeight="1">
      <c r="A38" s="151" t="s">
        <v>743</v>
      </c>
    </row>
    <row r="39" spans="1:15" ht="15" customHeight="1">
      <c r="A39" s="1102" t="s">
        <v>340</v>
      </c>
      <c r="B39" s="152" t="s">
        <v>239</v>
      </c>
      <c r="C39" s="1236"/>
      <c r="D39" s="1237"/>
      <c r="E39" s="1238"/>
      <c r="F39" s="1165" t="s">
        <v>93</v>
      </c>
      <c r="G39" s="1239"/>
      <c r="H39" s="165"/>
      <c r="I39" s="1239"/>
      <c r="J39" s="165"/>
      <c r="K39" s="1239"/>
      <c r="L39" s="165"/>
      <c r="M39" s="166"/>
    </row>
    <row r="40" spans="1:15" ht="15" customHeight="1">
      <c r="A40" s="1103"/>
      <c r="B40" s="175" t="s">
        <v>256</v>
      </c>
      <c r="C40" s="1218"/>
      <c r="D40" s="1219"/>
      <c r="E40" s="1220"/>
      <c r="F40" s="1165"/>
      <c r="G40" s="1240"/>
      <c r="H40" s="167" t="s">
        <v>367</v>
      </c>
      <c r="I40" s="1240"/>
      <c r="J40" s="167" t="s">
        <v>368</v>
      </c>
      <c r="K40" s="1240"/>
      <c r="L40" s="168" t="s">
        <v>369</v>
      </c>
      <c r="M40" s="169"/>
    </row>
    <row r="41" spans="1:15" ht="15" customHeight="1">
      <c r="A41" s="1103"/>
      <c r="B41" s="1171" t="s">
        <v>336</v>
      </c>
      <c r="C41" s="128" t="s">
        <v>331</v>
      </c>
      <c r="D41" s="129"/>
      <c r="E41" s="122" t="s">
        <v>332</v>
      </c>
      <c r="F41" s="129"/>
      <c r="G41" s="129" t="s">
        <v>333</v>
      </c>
      <c r="H41" s="129"/>
      <c r="I41" s="129"/>
      <c r="J41" s="129"/>
      <c r="K41" s="129"/>
      <c r="L41" s="129"/>
      <c r="M41" s="130"/>
    </row>
    <row r="42" spans="1:15" ht="15" customHeight="1">
      <c r="A42" s="1103"/>
      <c r="B42" s="1172"/>
      <c r="C42" s="135"/>
      <c r="D42" s="163"/>
      <c r="E42" s="136"/>
      <c r="F42" s="164"/>
      <c r="G42" s="1216"/>
      <c r="H42" s="1216"/>
      <c r="I42" s="1216"/>
      <c r="J42" s="1216"/>
      <c r="K42" s="1216"/>
      <c r="L42" s="1216"/>
      <c r="M42" s="1217"/>
    </row>
    <row r="43" spans="1:15" ht="15" customHeight="1">
      <c r="A43" s="1103"/>
      <c r="B43" s="1173"/>
      <c r="C43" s="1218"/>
      <c r="D43" s="1219"/>
      <c r="E43" s="1219"/>
      <c r="F43" s="1219"/>
      <c r="G43" s="1219"/>
      <c r="H43" s="1219"/>
      <c r="I43" s="1219"/>
      <c r="J43" s="1219"/>
      <c r="K43" s="1219"/>
      <c r="L43" s="1219"/>
      <c r="M43" s="1220"/>
    </row>
    <row r="44" spans="1:15" ht="15" customHeight="1">
      <c r="A44" s="1103"/>
      <c r="B44" s="135" t="s">
        <v>239</v>
      </c>
      <c r="C44" s="1236"/>
      <c r="D44" s="1237"/>
      <c r="E44" s="1238"/>
      <c r="F44" s="1165" t="s">
        <v>93</v>
      </c>
      <c r="G44" s="1239"/>
      <c r="H44" s="165"/>
      <c r="I44" s="1239"/>
      <c r="J44" s="165"/>
      <c r="K44" s="1239"/>
      <c r="L44" s="165"/>
      <c r="M44" s="166"/>
    </row>
    <row r="45" spans="1:15" ht="15" customHeight="1">
      <c r="A45" s="1103"/>
      <c r="B45" s="137" t="s">
        <v>256</v>
      </c>
      <c r="C45" s="1218"/>
      <c r="D45" s="1219"/>
      <c r="E45" s="1220"/>
      <c r="F45" s="1165"/>
      <c r="G45" s="1240"/>
      <c r="H45" s="167" t="s">
        <v>367</v>
      </c>
      <c r="I45" s="1240"/>
      <c r="J45" s="167" t="s">
        <v>368</v>
      </c>
      <c r="K45" s="1240"/>
      <c r="L45" s="168" t="s">
        <v>369</v>
      </c>
      <c r="M45" s="169"/>
    </row>
    <row r="46" spans="1:15" ht="15" customHeight="1">
      <c r="A46" s="1103"/>
      <c r="B46" s="1171" t="s">
        <v>336</v>
      </c>
      <c r="C46" s="128" t="s">
        <v>331</v>
      </c>
      <c r="D46" s="129"/>
      <c r="E46" s="122" t="s">
        <v>332</v>
      </c>
      <c r="F46" s="129"/>
      <c r="G46" s="129" t="s">
        <v>333</v>
      </c>
      <c r="H46" s="129"/>
      <c r="I46" s="129"/>
      <c r="J46" s="129"/>
      <c r="K46" s="129"/>
      <c r="L46" s="129"/>
      <c r="M46" s="130"/>
    </row>
    <row r="47" spans="1:15" ht="15" customHeight="1">
      <c r="A47" s="1103"/>
      <c r="B47" s="1172"/>
      <c r="C47" s="135"/>
      <c r="D47" s="163"/>
      <c r="E47" s="136"/>
      <c r="F47" s="164"/>
      <c r="G47" s="1216"/>
      <c r="H47" s="1216"/>
      <c r="I47" s="1216"/>
      <c r="J47" s="1216"/>
      <c r="K47" s="1216"/>
      <c r="L47" s="1216"/>
      <c r="M47" s="1217"/>
    </row>
    <row r="48" spans="1:15" ht="15" customHeight="1">
      <c r="A48" s="1103"/>
      <c r="B48" s="1173"/>
      <c r="C48" s="1218"/>
      <c r="D48" s="1219"/>
      <c r="E48" s="1219"/>
      <c r="F48" s="1219"/>
      <c r="G48" s="1219"/>
      <c r="H48" s="1219"/>
      <c r="I48" s="1219"/>
      <c r="J48" s="1219"/>
      <c r="K48" s="1219"/>
      <c r="L48" s="1219"/>
      <c r="M48" s="1220"/>
    </row>
    <row r="49" spans="1:13" ht="15" customHeight="1">
      <c r="A49" s="1103"/>
      <c r="B49" s="135" t="s">
        <v>239</v>
      </c>
      <c r="C49" s="1236"/>
      <c r="D49" s="1237"/>
      <c r="E49" s="1238"/>
      <c r="F49" s="1165" t="s">
        <v>93</v>
      </c>
      <c r="G49" s="1239"/>
      <c r="H49" s="165"/>
      <c r="I49" s="1239"/>
      <c r="J49" s="165"/>
      <c r="K49" s="1239"/>
      <c r="L49" s="165"/>
      <c r="M49" s="166"/>
    </row>
    <row r="50" spans="1:13" ht="15" customHeight="1">
      <c r="A50" s="1103"/>
      <c r="B50" s="137" t="s">
        <v>256</v>
      </c>
      <c r="C50" s="1218"/>
      <c r="D50" s="1219"/>
      <c r="E50" s="1220"/>
      <c r="F50" s="1165"/>
      <c r="G50" s="1240"/>
      <c r="H50" s="167" t="s">
        <v>367</v>
      </c>
      <c r="I50" s="1240"/>
      <c r="J50" s="167" t="s">
        <v>368</v>
      </c>
      <c r="K50" s="1240"/>
      <c r="L50" s="168" t="s">
        <v>369</v>
      </c>
      <c r="M50" s="169"/>
    </row>
    <row r="51" spans="1:13" ht="15" customHeight="1">
      <c r="A51" s="1103"/>
      <c r="B51" s="1171" t="s">
        <v>336</v>
      </c>
      <c r="C51" s="128" t="s">
        <v>331</v>
      </c>
      <c r="D51" s="129"/>
      <c r="E51" s="122" t="s">
        <v>332</v>
      </c>
      <c r="F51" s="129"/>
      <c r="G51" s="129" t="s">
        <v>333</v>
      </c>
      <c r="H51" s="129"/>
      <c r="I51" s="129"/>
      <c r="J51" s="129"/>
      <c r="K51" s="129"/>
      <c r="L51" s="129"/>
      <c r="M51" s="130"/>
    </row>
    <row r="52" spans="1:13" ht="15" customHeight="1">
      <c r="A52" s="1103"/>
      <c r="B52" s="1172"/>
      <c r="C52" s="135"/>
      <c r="D52" s="163"/>
      <c r="E52" s="136"/>
      <c r="F52" s="164"/>
      <c r="G52" s="1216"/>
      <c r="H52" s="1216"/>
      <c r="I52" s="1216"/>
      <c r="J52" s="1216"/>
      <c r="K52" s="1216"/>
      <c r="L52" s="1216"/>
      <c r="M52" s="1217"/>
    </row>
    <row r="53" spans="1:13" ht="15" customHeight="1">
      <c r="A53" s="1103"/>
      <c r="B53" s="1173"/>
      <c r="C53" s="1218"/>
      <c r="D53" s="1219"/>
      <c r="E53" s="1219"/>
      <c r="F53" s="1219"/>
      <c r="G53" s="1219"/>
      <c r="H53" s="1219"/>
      <c r="I53" s="1219"/>
      <c r="J53" s="1219"/>
      <c r="K53" s="1219"/>
      <c r="L53" s="1219"/>
      <c r="M53" s="1220"/>
    </row>
    <row r="54" spans="1:13" ht="15" customHeight="1">
      <c r="A54" s="1103"/>
      <c r="B54" s="135" t="s">
        <v>239</v>
      </c>
      <c r="C54" s="1236"/>
      <c r="D54" s="1237"/>
      <c r="E54" s="1238"/>
      <c r="F54" s="1165" t="s">
        <v>93</v>
      </c>
      <c r="G54" s="1239"/>
      <c r="H54" s="165"/>
      <c r="I54" s="1239"/>
      <c r="J54" s="165"/>
      <c r="K54" s="1239"/>
      <c r="L54" s="165"/>
      <c r="M54" s="166"/>
    </row>
    <row r="55" spans="1:13" ht="15" customHeight="1">
      <c r="A55" s="1103"/>
      <c r="B55" s="137" t="s">
        <v>256</v>
      </c>
      <c r="C55" s="1218"/>
      <c r="D55" s="1219"/>
      <c r="E55" s="1220"/>
      <c r="F55" s="1165"/>
      <c r="G55" s="1240"/>
      <c r="H55" s="167" t="s">
        <v>367</v>
      </c>
      <c r="I55" s="1240"/>
      <c r="J55" s="167" t="s">
        <v>368</v>
      </c>
      <c r="K55" s="1240"/>
      <c r="L55" s="168" t="s">
        <v>369</v>
      </c>
      <c r="M55" s="169"/>
    </row>
    <row r="56" spans="1:13" ht="15" customHeight="1">
      <c r="A56" s="1103"/>
      <c r="B56" s="1171" t="s">
        <v>336</v>
      </c>
      <c r="C56" s="128" t="s">
        <v>331</v>
      </c>
      <c r="D56" s="129"/>
      <c r="E56" s="122" t="s">
        <v>332</v>
      </c>
      <c r="F56" s="129"/>
      <c r="G56" s="129" t="s">
        <v>333</v>
      </c>
      <c r="H56" s="129"/>
      <c r="I56" s="129"/>
      <c r="J56" s="129"/>
      <c r="K56" s="129"/>
      <c r="L56" s="129"/>
      <c r="M56" s="130"/>
    </row>
    <row r="57" spans="1:13" ht="15" customHeight="1">
      <c r="A57" s="1103"/>
      <c r="B57" s="1172"/>
      <c r="C57" s="135"/>
      <c r="D57" s="163"/>
      <c r="E57" s="136"/>
      <c r="F57" s="164"/>
      <c r="G57" s="1216"/>
      <c r="H57" s="1216"/>
      <c r="I57" s="1216"/>
      <c r="J57" s="1216"/>
      <c r="K57" s="1216"/>
      <c r="L57" s="1216"/>
      <c r="M57" s="1217"/>
    </row>
    <row r="58" spans="1:13" ht="15" customHeight="1">
      <c r="A58" s="1103"/>
      <c r="B58" s="1173"/>
      <c r="C58" s="1218"/>
      <c r="D58" s="1219"/>
      <c r="E58" s="1219"/>
      <c r="F58" s="1219"/>
      <c r="G58" s="1219"/>
      <c r="H58" s="1219"/>
      <c r="I58" s="1219"/>
      <c r="J58" s="1219"/>
      <c r="K58" s="1219"/>
      <c r="L58" s="1219"/>
      <c r="M58" s="1220"/>
    </row>
    <row r="59" spans="1:13" ht="15" customHeight="1">
      <c r="A59" s="1103"/>
      <c r="B59" s="135" t="s">
        <v>239</v>
      </c>
      <c r="C59" s="1236"/>
      <c r="D59" s="1237"/>
      <c r="E59" s="1238"/>
      <c r="F59" s="1165" t="s">
        <v>93</v>
      </c>
      <c r="G59" s="1239"/>
      <c r="H59" s="165"/>
      <c r="I59" s="1239"/>
      <c r="J59" s="165"/>
      <c r="K59" s="1239"/>
      <c r="L59" s="165"/>
      <c r="M59" s="166"/>
    </row>
    <row r="60" spans="1:13" ht="15" customHeight="1">
      <c r="A60" s="1103"/>
      <c r="B60" s="137" t="s">
        <v>256</v>
      </c>
      <c r="C60" s="1218"/>
      <c r="D60" s="1219"/>
      <c r="E60" s="1220"/>
      <c r="F60" s="1165"/>
      <c r="G60" s="1240"/>
      <c r="H60" s="167" t="s">
        <v>367</v>
      </c>
      <c r="I60" s="1240"/>
      <c r="J60" s="167" t="s">
        <v>368</v>
      </c>
      <c r="K60" s="1240"/>
      <c r="L60" s="168" t="s">
        <v>369</v>
      </c>
      <c r="M60" s="169"/>
    </row>
    <row r="61" spans="1:13" ht="15" customHeight="1">
      <c r="A61" s="1103"/>
      <c r="B61" s="1171" t="s">
        <v>336</v>
      </c>
      <c r="C61" s="128" t="s">
        <v>331</v>
      </c>
      <c r="D61" s="129"/>
      <c r="E61" s="122" t="s">
        <v>332</v>
      </c>
      <c r="F61" s="129"/>
      <c r="G61" s="129" t="s">
        <v>333</v>
      </c>
      <c r="H61" s="129"/>
      <c r="I61" s="129"/>
      <c r="J61" s="129"/>
      <c r="K61" s="129"/>
      <c r="L61" s="129"/>
      <c r="M61" s="130"/>
    </row>
    <row r="62" spans="1:13" ht="15" customHeight="1">
      <c r="A62" s="1103"/>
      <c r="B62" s="1172"/>
      <c r="C62" s="135"/>
      <c r="D62" s="163"/>
      <c r="E62" s="136"/>
      <c r="F62" s="164"/>
      <c r="G62" s="1216"/>
      <c r="H62" s="1216"/>
      <c r="I62" s="1216"/>
      <c r="J62" s="1216"/>
      <c r="K62" s="1216"/>
      <c r="L62" s="1216"/>
      <c r="M62" s="1217"/>
    </row>
    <row r="63" spans="1:13" ht="15" customHeight="1">
      <c r="A63" s="1103"/>
      <c r="B63" s="1173"/>
      <c r="C63" s="1218"/>
      <c r="D63" s="1219"/>
      <c r="E63" s="1219"/>
      <c r="F63" s="1219"/>
      <c r="G63" s="1219"/>
      <c r="H63" s="1219"/>
      <c r="I63" s="1219"/>
      <c r="J63" s="1219"/>
      <c r="K63" s="1219"/>
      <c r="L63" s="1219"/>
      <c r="M63" s="1220"/>
    </row>
    <row r="64" spans="1:13" ht="15" customHeight="1">
      <c r="A64" s="1103"/>
      <c r="B64" s="135" t="s">
        <v>239</v>
      </c>
      <c r="C64" s="1236"/>
      <c r="D64" s="1237"/>
      <c r="E64" s="1238"/>
      <c r="F64" s="1165" t="s">
        <v>93</v>
      </c>
      <c r="G64" s="1239"/>
      <c r="H64" s="165"/>
      <c r="I64" s="1239"/>
      <c r="J64" s="165"/>
      <c r="K64" s="1239"/>
      <c r="L64" s="165"/>
      <c r="M64" s="166"/>
    </row>
    <row r="65" spans="1:13" ht="15" customHeight="1">
      <c r="A65" s="1103"/>
      <c r="B65" s="137" t="s">
        <v>256</v>
      </c>
      <c r="C65" s="1218"/>
      <c r="D65" s="1219"/>
      <c r="E65" s="1220"/>
      <c r="F65" s="1165"/>
      <c r="G65" s="1240"/>
      <c r="H65" s="167" t="s">
        <v>367</v>
      </c>
      <c r="I65" s="1240"/>
      <c r="J65" s="167" t="s">
        <v>368</v>
      </c>
      <c r="K65" s="1240"/>
      <c r="L65" s="168" t="s">
        <v>369</v>
      </c>
      <c r="M65" s="169"/>
    </row>
    <row r="66" spans="1:13" ht="15" customHeight="1">
      <c r="A66" s="1103"/>
      <c r="B66" s="1171" t="s">
        <v>336</v>
      </c>
      <c r="C66" s="128" t="s">
        <v>331</v>
      </c>
      <c r="D66" s="129"/>
      <c r="E66" s="122" t="s">
        <v>332</v>
      </c>
      <c r="F66" s="129"/>
      <c r="G66" s="129" t="s">
        <v>333</v>
      </c>
      <c r="H66" s="129"/>
      <c r="I66" s="129"/>
      <c r="J66" s="129"/>
      <c r="K66" s="129"/>
      <c r="L66" s="129"/>
      <c r="M66" s="130"/>
    </row>
    <row r="67" spans="1:13" ht="15" customHeight="1">
      <c r="A67" s="1103"/>
      <c r="B67" s="1172"/>
      <c r="C67" s="135"/>
      <c r="D67" s="163"/>
      <c r="E67" s="136"/>
      <c r="F67" s="164"/>
      <c r="G67" s="1216"/>
      <c r="H67" s="1216"/>
      <c r="I67" s="1216"/>
      <c r="J67" s="1216"/>
      <c r="K67" s="1216"/>
      <c r="L67" s="1216"/>
      <c r="M67" s="1217"/>
    </row>
    <row r="68" spans="1:13" ht="15" customHeight="1">
      <c r="A68" s="1104"/>
      <c r="B68" s="1173"/>
      <c r="C68" s="1218"/>
      <c r="D68" s="1219"/>
      <c r="E68" s="1219"/>
      <c r="F68" s="1219"/>
      <c r="G68" s="1219"/>
      <c r="H68" s="1219"/>
      <c r="I68" s="1219"/>
      <c r="J68" s="1219"/>
      <c r="K68" s="1219"/>
      <c r="L68" s="1219"/>
      <c r="M68" s="1220"/>
    </row>
    <row r="69" spans="1:13" ht="5.15" customHeight="1"/>
  </sheetData>
  <sheetProtection sheet="1" objects="1" scenarios="1"/>
  <mergeCells count="115">
    <mergeCell ref="B66:B68"/>
    <mergeCell ref="G67:M67"/>
    <mergeCell ref="C68:M68"/>
    <mergeCell ref="B61:B63"/>
    <mergeCell ref="G62:M62"/>
    <mergeCell ref="C63:M63"/>
    <mergeCell ref="C64:E64"/>
    <mergeCell ref="F64:F65"/>
    <mergeCell ref="G64:G65"/>
    <mergeCell ref="I64:I65"/>
    <mergeCell ref="K64:K65"/>
    <mergeCell ref="C65:E65"/>
    <mergeCell ref="B56:B58"/>
    <mergeCell ref="G57:M57"/>
    <mergeCell ref="C58:M58"/>
    <mergeCell ref="C59:E59"/>
    <mergeCell ref="F59:F60"/>
    <mergeCell ref="G59:G60"/>
    <mergeCell ref="I59:I60"/>
    <mergeCell ref="K59:K60"/>
    <mergeCell ref="C60:E60"/>
    <mergeCell ref="K49:K50"/>
    <mergeCell ref="C50:E50"/>
    <mergeCell ref="B51:B53"/>
    <mergeCell ref="G52:M52"/>
    <mergeCell ref="C53:M53"/>
    <mergeCell ref="C54:E54"/>
    <mergeCell ref="F54:F55"/>
    <mergeCell ref="G54:G55"/>
    <mergeCell ref="I54:I55"/>
    <mergeCell ref="K54:K55"/>
    <mergeCell ref="C55:E55"/>
    <mergeCell ref="C43:M43"/>
    <mergeCell ref="C44:E44"/>
    <mergeCell ref="F44:F45"/>
    <mergeCell ref="G44:G45"/>
    <mergeCell ref="I44:I45"/>
    <mergeCell ref="K44:K45"/>
    <mergeCell ref="C45:E45"/>
    <mergeCell ref="A36:M36"/>
    <mergeCell ref="A39:A68"/>
    <mergeCell ref="C39:E39"/>
    <mergeCell ref="F39:F40"/>
    <mergeCell ref="G39:G40"/>
    <mergeCell ref="I39:I40"/>
    <mergeCell ref="K39:K40"/>
    <mergeCell ref="C40:E40"/>
    <mergeCell ref="B41:B43"/>
    <mergeCell ref="G42:M42"/>
    <mergeCell ref="B46:B48"/>
    <mergeCell ref="G47:M47"/>
    <mergeCell ref="C48:M48"/>
    <mergeCell ref="C49:E49"/>
    <mergeCell ref="F49:F50"/>
    <mergeCell ref="G49:G50"/>
    <mergeCell ref="I49:I50"/>
    <mergeCell ref="A28:B30"/>
    <mergeCell ref="H28:I28"/>
    <mergeCell ref="J28:K28"/>
    <mergeCell ref="L28:M28"/>
    <mergeCell ref="H29:I29"/>
    <mergeCell ref="J29:K29"/>
    <mergeCell ref="A35:M35"/>
    <mergeCell ref="A31:B31"/>
    <mergeCell ref="C31:M31"/>
    <mergeCell ref="A32:B32"/>
    <mergeCell ref="C32:M32"/>
    <mergeCell ref="A33:B33"/>
    <mergeCell ref="C33:M33"/>
    <mergeCell ref="L29:M29"/>
    <mergeCell ref="H30:I30"/>
    <mergeCell ref="J30:K30"/>
    <mergeCell ref="L30:M30"/>
    <mergeCell ref="A24:M24"/>
    <mergeCell ref="A25:B27"/>
    <mergeCell ref="H25:I25"/>
    <mergeCell ref="J25:K25"/>
    <mergeCell ref="L25:M25"/>
    <mergeCell ref="H26:I26"/>
    <mergeCell ref="J26:K26"/>
    <mergeCell ref="L26:M26"/>
    <mergeCell ref="C27:E27"/>
    <mergeCell ref="F27:M27"/>
    <mergeCell ref="A23:G23"/>
    <mergeCell ref="H23:M23"/>
    <mergeCell ref="A18:A22"/>
    <mergeCell ref="C18:E18"/>
    <mergeCell ref="F18:F19"/>
    <mergeCell ref="C19:E19"/>
    <mergeCell ref="B20:B22"/>
    <mergeCell ref="C22:M22"/>
    <mergeCell ref="C21:M21"/>
    <mergeCell ref="G10:M11"/>
    <mergeCell ref="G18:M19"/>
    <mergeCell ref="A3:A9"/>
    <mergeCell ref="C3:M3"/>
    <mergeCell ref="C4:M4"/>
    <mergeCell ref="B5:B7"/>
    <mergeCell ref="C7:M7"/>
    <mergeCell ref="B12:B14"/>
    <mergeCell ref="C14:M14"/>
    <mergeCell ref="B15:C17"/>
    <mergeCell ref="D15:E15"/>
    <mergeCell ref="F15:M15"/>
    <mergeCell ref="D16:E17"/>
    <mergeCell ref="C9:M9"/>
    <mergeCell ref="C8:M8"/>
    <mergeCell ref="C6:M6"/>
    <mergeCell ref="C13:M13"/>
    <mergeCell ref="F16:M16"/>
    <mergeCell ref="F17:M17"/>
    <mergeCell ref="A10:A17"/>
    <mergeCell ref="C10:E10"/>
    <mergeCell ref="F10:F11"/>
    <mergeCell ref="C11:E11"/>
  </mergeCells>
  <phoneticPr fontId="3"/>
  <dataValidations count="6">
    <dataValidation type="list" allowBlank="1" showInputMessage="1" showErrorMessage="1" sqref="C26:M26" xr:uid="{00000000-0002-0000-0A00-000000000000}">
      <formula1>"○"</formula1>
    </dataValidation>
    <dataValidation type="whole" imeMode="disabled" operator="greaterThanOrEqual" allowBlank="1" showInputMessage="1" showErrorMessage="1" sqref="G64:G65 I64:I65 K64:K65 I59:I60 K59:K60 G10:G11 G39:G40 I39:I40 K39:K40 G44:G45 I44:I45 K44:K45 G49:G50 I49:I50 K49:K50 G54:G55 I54:I55 K54:K55 G59:G60" xr:uid="{00000000-0002-0000-0A00-000001000000}">
      <formula1>0</formula1>
    </dataValidation>
    <dataValidation imeMode="disabled" allowBlank="1" showInputMessage="1" showErrorMessage="1" sqref="D5 F5 D12 F12" xr:uid="{00000000-0002-0000-0A00-000002000000}"/>
    <dataValidation imeMode="fullKatakana" allowBlank="1" showInputMessage="1" showErrorMessage="1" sqref="C64:E64 C10:E10 C3:M3 C39:E39 C44:E44 C49:E49 C54:E54 C59:E59 C18:E18" xr:uid="{00000000-0002-0000-0A00-000003000000}"/>
    <dataValidation type="list" allowBlank="1" showInputMessage="1" showErrorMessage="1" sqref="F62 F67 F52 F57 F42 F47" xr:uid="{00000000-0002-0000-0A00-000004000000}">
      <formula1>"市,郡,区"</formula1>
    </dataValidation>
    <dataValidation type="list" allowBlank="1" showInputMessage="1" showErrorMessage="1" sqref="D62 D67 D52 D57 D42 D47" xr:uid="{00000000-0002-0000-0A00-000005000000}">
      <formula1>"都,道,府,県"</formula1>
    </dataValidation>
  </dataValidations>
  <pageMargins left="0.74803149606299213" right="0.74803149606299213" top="0.98425196850393704" bottom="0.98425196850393704" header="0.51181102362204722" footer="0.51181102362204722"/>
  <pageSetup paperSize="9" orientation="portrait" r:id="rId1"/>
  <headerFooter alignWithMargins="0"/>
  <rowBreaks count="1" manualBreakCount="1">
    <brk id="36" max="12" man="1"/>
  </rowBreak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068FA1-9A92-415B-8B9E-E87B12958FA5}">
  <sheetPr>
    <pageSetUpPr autoPageBreaks="0" fitToPage="1"/>
  </sheetPr>
  <dimension ref="A1:BU114"/>
  <sheetViews>
    <sheetView showGridLines="0" view="pageBreakPreview" zoomScale="55" zoomScaleNormal="70" zoomScaleSheetLayoutView="55" workbookViewId="0">
      <selection activeCell="AG4" sqref="AG4:BI5"/>
    </sheetView>
  </sheetViews>
  <sheetFormatPr defaultColWidth="2.33203125" defaultRowHeight="13"/>
  <cols>
    <col min="1" max="1" width="2.9140625" style="414" customWidth="1"/>
    <col min="2" max="2" width="4.5" style="414" customWidth="1"/>
    <col min="3" max="9" width="2.25" style="414" customWidth="1"/>
    <col min="10" max="18" width="2.9140625" style="414" customWidth="1"/>
    <col min="19" max="25" width="3.6640625" style="414" customWidth="1"/>
    <col min="26" max="32" width="2.9140625" style="414" customWidth="1"/>
    <col min="33" max="59" width="3.1640625" style="414" customWidth="1"/>
    <col min="60" max="60" width="4.25" style="414" customWidth="1"/>
    <col min="61" max="61" width="21.9140625" style="414" customWidth="1"/>
    <col min="62" max="65" width="4.08203125" style="414" customWidth="1"/>
    <col min="66" max="66" width="2.33203125" style="414"/>
    <col min="67" max="246" width="8.25" style="414" customWidth="1"/>
    <col min="247" max="247" width="2.33203125" style="414"/>
    <col min="248" max="248" width="5" style="414" customWidth="1"/>
    <col min="249" max="16384" width="2.33203125" style="414"/>
  </cols>
  <sheetData>
    <row r="1" spans="1:73" ht="18.75" customHeight="1">
      <c r="A1" s="546"/>
      <c r="B1" s="547" t="s">
        <v>996</v>
      </c>
      <c r="C1" s="546"/>
      <c r="D1" s="546"/>
      <c r="E1" s="546"/>
      <c r="F1" s="546"/>
      <c r="G1" s="546"/>
      <c r="H1" s="546"/>
      <c r="I1" s="546"/>
      <c r="J1" s="546"/>
      <c r="K1" s="546"/>
      <c r="L1" s="546"/>
      <c r="M1" s="546"/>
      <c r="N1" s="546"/>
      <c r="O1" s="546"/>
      <c r="P1" s="546"/>
      <c r="Q1" s="546"/>
      <c r="R1" s="546"/>
      <c r="S1" s="546"/>
      <c r="T1" s="546"/>
      <c r="U1" s="546"/>
      <c r="V1" s="546"/>
      <c r="W1" s="546"/>
      <c r="X1" s="546"/>
      <c r="Y1" s="546"/>
      <c r="Z1" s="546"/>
      <c r="AA1" s="546"/>
      <c r="AB1" s="546"/>
      <c r="AC1" s="546"/>
      <c r="AD1" s="546"/>
      <c r="AE1" s="546"/>
      <c r="AF1" s="546"/>
      <c r="AG1" s="546"/>
      <c r="AH1" s="546"/>
      <c r="AI1" s="546"/>
      <c r="AJ1" s="546"/>
      <c r="AK1" s="546"/>
      <c r="AL1" s="546"/>
      <c r="AM1" s="546"/>
      <c r="AN1" s="546"/>
      <c r="AO1" s="546"/>
      <c r="AP1" s="546"/>
      <c r="AQ1" s="546"/>
      <c r="AR1" s="546"/>
      <c r="AS1" s="546"/>
      <c r="AT1" s="546"/>
      <c r="AU1" s="546"/>
      <c r="AV1" s="546"/>
      <c r="AW1" s="546"/>
      <c r="AX1" s="546"/>
      <c r="AY1" s="546"/>
      <c r="AZ1" s="546"/>
      <c r="BA1" s="546"/>
      <c r="BB1" s="546"/>
      <c r="BC1" s="546"/>
      <c r="BD1" s="546"/>
      <c r="BE1" s="546"/>
      <c r="BF1" s="546"/>
      <c r="BG1" s="546"/>
      <c r="BH1" s="546"/>
      <c r="BI1" s="546"/>
      <c r="BJ1" s="546"/>
      <c r="BK1" s="546"/>
      <c r="BL1" s="546"/>
      <c r="BM1" s="546"/>
      <c r="BN1" s="546"/>
      <c r="BO1" s="546"/>
      <c r="BP1" s="546"/>
      <c r="BQ1" s="546"/>
      <c r="BR1" s="546"/>
      <c r="BS1" s="546"/>
      <c r="BT1" s="546"/>
      <c r="BU1" s="546"/>
    </row>
    <row r="2" spans="1:73" ht="40.5" customHeight="1">
      <c r="A2" s="1459" t="s">
        <v>997</v>
      </c>
      <c r="B2" s="1459"/>
      <c r="C2" s="1459"/>
      <c r="D2" s="1459"/>
      <c r="E2" s="1459"/>
      <c r="F2" s="1459"/>
      <c r="G2" s="1459"/>
      <c r="H2" s="1459"/>
      <c r="I2" s="1459"/>
      <c r="J2" s="1459"/>
      <c r="K2" s="1459"/>
      <c r="L2" s="1459"/>
      <c r="M2" s="1459"/>
      <c r="N2" s="1459"/>
      <c r="O2" s="1459"/>
      <c r="P2" s="1459"/>
      <c r="Q2" s="1459"/>
      <c r="R2" s="1459"/>
      <c r="S2" s="1459"/>
      <c r="T2" s="1459"/>
      <c r="U2" s="1459"/>
      <c r="V2" s="1459"/>
      <c r="W2" s="1459"/>
      <c r="X2" s="1459"/>
      <c r="Y2" s="1459"/>
      <c r="Z2" s="1459"/>
      <c r="AA2" s="1459"/>
      <c r="AB2" s="1459"/>
      <c r="AC2" s="1459"/>
      <c r="AD2" s="1459"/>
      <c r="AE2" s="1459"/>
      <c r="AF2" s="1459"/>
      <c r="AG2" s="1459"/>
      <c r="AH2" s="1459"/>
      <c r="AI2" s="1459"/>
      <c r="AJ2" s="1459"/>
      <c r="AK2" s="1459"/>
      <c r="AL2" s="1459"/>
      <c r="AM2" s="1459"/>
      <c r="AN2" s="1459"/>
      <c r="AO2" s="1459"/>
      <c r="AP2" s="1459"/>
      <c r="AQ2" s="1459"/>
      <c r="AR2" s="1459"/>
      <c r="AS2" s="1459"/>
      <c r="AT2" s="1459"/>
      <c r="AU2" s="1459"/>
      <c r="AV2" s="1459"/>
      <c r="AW2" s="1459"/>
      <c r="AX2" s="1459"/>
      <c r="AY2" s="1459"/>
      <c r="AZ2" s="1459"/>
      <c r="BA2" s="1459"/>
      <c r="BB2" s="1459"/>
      <c r="BC2" s="1459"/>
      <c r="BD2" s="1459"/>
      <c r="BE2" s="1459"/>
      <c r="BF2" s="1459"/>
      <c r="BG2" s="1459"/>
      <c r="BH2" s="1459"/>
      <c r="BI2" s="1459"/>
      <c r="BJ2" s="1459"/>
      <c r="BK2" s="1459"/>
      <c r="BL2" s="1459"/>
      <c r="BM2" s="1459"/>
      <c r="BN2" s="548"/>
      <c r="BO2" s="546"/>
      <c r="BP2" s="546"/>
      <c r="BQ2" s="546"/>
      <c r="BR2" s="546"/>
      <c r="BS2" s="546"/>
      <c r="BT2" s="546"/>
      <c r="BU2" s="546"/>
    </row>
    <row r="3" spans="1:73" ht="13" customHeight="1" thickBot="1">
      <c r="A3" s="546"/>
      <c r="B3" s="546"/>
      <c r="C3" s="546"/>
      <c r="D3" s="546"/>
      <c r="E3" s="546"/>
      <c r="F3" s="546"/>
      <c r="G3" s="546"/>
      <c r="H3" s="546"/>
      <c r="I3" s="546"/>
      <c r="J3" s="546"/>
      <c r="K3" s="546"/>
      <c r="L3" s="546"/>
      <c r="M3" s="546"/>
      <c r="N3" s="546"/>
      <c r="O3" s="546"/>
      <c r="P3" s="546"/>
      <c r="Q3" s="546"/>
      <c r="R3" s="546"/>
      <c r="S3" s="546"/>
      <c r="T3" s="546"/>
      <c r="U3" s="546"/>
      <c r="V3" s="546"/>
      <c r="W3" s="546"/>
      <c r="X3" s="546"/>
      <c r="Y3" s="546"/>
      <c r="Z3" s="546"/>
      <c r="AA3" s="546"/>
      <c r="AB3" s="546"/>
      <c r="AC3" s="546"/>
      <c r="AD3" s="546"/>
      <c r="AE3" s="546"/>
      <c r="AF3" s="546"/>
      <c r="AG3" s="546"/>
      <c r="AH3" s="546"/>
      <c r="AI3" s="546"/>
      <c r="AJ3" s="546"/>
      <c r="AK3" s="546"/>
      <c r="AL3" s="546"/>
      <c r="AM3" s="546"/>
      <c r="AN3" s="546"/>
      <c r="AO3" s="546"/>
      <c r="AP3" s="546"/>
      <c r="AQ3" s="546"/>
      <c r="AR3" s="546"/>
      <c r="AS3" s="546"/>
      <c r="AT3" s="546"/>
      <c r="AU3" s="546"/>
      <c r="AV3" s="546"/>
      <c r="AW3" s="546"/>
      <c r="AX3" s="546"/>
      <c r="AY3" s="546"/>
      <c r="AZ3" s="546"/>
      <c r="BA3" s="546"/>
      <c r="BB3" s="546"/>
      <c r="BC3" s="546"/>
      <c r="BD3" s="546"/>
      <c r="BE3" s="546"/>
      <c r="BF3" s="546"/>
      <c r="BG3" s="546"/>
      <c r="BH3" s="546"/>
      <c r="BI3" s="546"/>
      <c r="BJ3" s="546"/>
      <c r="BK3" s="546"/>
      <c r="BL3" s="546"/>
      <c r="BM3" s="546"/>
      <c r="BN3" s="546"/>
      <c r="BO3" s="546"/>
      <c r="BP3" s="546"/>
      <c r="BQ3" s="546"/>
      <c r="BR3" s="546"/>
      <c r="BS3" s="546"/>
      <c r="BT3" s="546"/>
      <c r="BU3" s="546"/>
    </row>
    <row r="4" spans="1:73" ht="21.75" customHeight="1">
      <c r="A4" s="1460" t="s">
        <v>998</v>
      </c>
      <c r="B4" s="1461"/>
      <c r="C4" s="1461"/>
      <c r="D4" s="1461"/>
      <c r="E4" s="1461"/>
      <c r="F4" s="1461"/>
      <c r="G4" s="1461"/>
      <c r="H4" s="1461"/>
      <c r="I4" s="1462"/>
      <c r="J4" s="1466" t="s">
        <v>999</v>
      </c>
      <c r="K4" s="1467"/>
      <c r="L4" s="1467"/>
      <c r="M4" s="1467"/>
      <c r="N4" s="1468"/>
      <c r="O4" s="1466" t="s">
        <v>1000</v>
      </c>
      <c r="P4" s="1467"/>
      <c r="Q4" s="1467"/>
      <c r="R4" s="1468"/>
      <c r="S4" s="1472" t="s">
        <v>1001</v>
      </c>
      <c r="T4" s="1461"/>
      <c r="U4" s="1461"/>
      <c r="V4" s="1461"/>
      <c r="W4" s="1461"/>
      <c r="X4" s="1461"/>
      <c r="Y4" s="1462"/>
      <c r="Z4" s="1472" t="s">
        <v>1002</v>
      </c>
      <c r="AA4" s="1461"/>
      <c r="AB4" s="1461"/>
      <c r="AC4" s="1461"/>
      <c r="AD4" s="1461"/>
      <c r="AE4" s="1461"/>
      <c r="AF4" s="1462"/>
      <c r="AG4" s="1472" t="s">
        <v>1003</v>
      </c>
      <c r="AH4" s="1461"/>
      <c r="AI4" s="1461"/>
      <c r="AJ4" s="1461"/>
      <c r="AK4" s="1461"/>
      <c r="AL4" s="1461"/>
      <c r="AM4" s="1461"/>
      <c r="AN4" s="1461"/>
      <c r="AO4" s="1461"/>
      <c r="AP4" s="1461"/>
      <c r="AQ4" s="1461"/>
      <c r="AR4" s="1461"/>
      <c r="AS4" s="1461"/>
      <c r="AT4" s="1461"/>
      <c r="AU4" s="1461"/>
      <c r="AV4" s="1461"/>
      <c r="AW4" s="1461"/>
      <c r="AX4" s="1461"/>
      <c r="AY4" s="1461"/>
      <c r="AZ4" s="1461"/>
      <c r="BA4" s="1461"/>
      <c r="BB4" s="1461"/>
      <c r="BC4" s="1461"/>
      <c r="BD4" s="1461"/>
      <c r="BE4" s="1461"/>
      <c r="BF4" s="1461"/>
      <c r="BG4" s="1461"/>
      <c r="BH4" s="1461"/>
      <c r="BI4" s="1461"/>
      <c r="BJ4" s="549"/>
      <c r="BK4" s="549"/>
      <c r="BL4" s="549"/>
      <c r="BM4" s="550"/>
      <c r="BN4" s="546"/>
      <c r="BO4" s="546"/>
      <c r="BP4" s="546"/>
      <c r="BQ4" s="546"/>
      <c r="BR4" s="546"/>
      <c r="BS4" s="546"/>
      <c r="BT4" s="546"/>
      <c r="BU4" s="546"/>
    </row>
    <row r="5" spans="1:73" ht="21.75" customHeight="1" thickBot="1">
      <c r="A5" s="1463"/>
      <c r="B5" s="1464"/>
      <c r="C5" s="1464"/>
      <c r="D5" s="1464"/>
      <c r="E5" s="1464"/>
      <c r="F5" s="1464"/>
      <c r="G5" s="1464"/>
      <c r="H5" s="1464"/>
      <c r="I5" s="1465"/>
      <c r="J5" s="1469"/>
      <c r="K5" s="1470"/>
      <c r="L5" s="1470"/>
      <c r="M5" s="1470"/>
      <c r="N5" s="1471"/>
      <c r="O5" s="1469"/>
      <c r="P5" s="1470"/>
      <c r="Q5" s="1470"/>
      <c r="R5" s="1471"/>
      <c r="S5" s="1473"/>
      <c r="T5" s="1464"/>
      <c r="U5" s="1464"/>
      <c r="V5" s="1464"/>
      <c r="W5" s="1464"/>
      <c r="X5" s="1464"/>
      <c r="Y5" s="1465"/>
      <c r="Z5" s="1473"/>
      <c r="AA5" s="1464"/>
      <c r="AB5" s="1464"/>
      <c r="AC5" s="1464"/>
      <c r="AD5" s="1464"/>
      <c r="AE5" s="1464"/>
      <c r="AF5" s="1465"/>
      <c r="AG5" s="1473"/>
      <c r="AH5" s="1464"/>
      <c r="AI5" s="1464"/>
      <c r="AJ5" s="1464"/>
      <c r="AK5" s="1464"/>
      <c r="AL5" s="1464"/>
      <c r="AM5" s="1464"/>
      <c r="AN5" s="1464"/>
      <c r="AO5" s="1464"/>
      <c r="AP5" s="1464"/>
      <c r="AQ5" s="1464"/>
      <c r="AR5" s="1464"/>
      <c r="AS5" s="1464"/>
      <c r="AT5" s="1464"/>
      <c r="AU5" s="1464"/>
      <c r="AV5" s="1464"/>
      <c r="AW5" s="1464"/>
      <c r="AX5" s="1464"/>
      <c r="AY5" s="1464"/>
      <c r="AZ5" s="1464"/>
      <c r="BA5" s="1464"/>
      <c r="BB5" s="1464"/>
      <c r="BC5" s="1464"/>
      <c r="BD5" s="1464"/>
      <c r="BE5" s="1464"/>
      <c r="BF5" s="1464"/>
      <c r="BG5" s="1464"/>
      <c r="BH5" s="1464"/>
      <c r="BI5" s="1464"/>
      <c r="BJ5" s="1474" t="s">
        <v>1004</v>
      </c>
      <c r="BK5" s="1475"/>
      <c r="BL5" s="1475"/>
      <c r="BM5" s="1476"/>
      <c r="BN5" s="546"/>
      <c r="BO5" s="546"/>
      <c r="BP5" s="546"/>
      <c r="BQ5" s="546"/>
      <c r="BR5" s="546"/>
      <c r="BS5" s="546"/>
      <c r="BT5" s="546"/>
      <c r="BU5" s="546"/>
    </row>
    <row r="6" spans="1:73" ht="60" customHeight="1" thickTop="1" thickBot="1">
      <c r="A6" s="1450" t="s">
        <v>1005</v>
      </c>
      <c r="B6" s="1451"/>
      <c r="C6" s="1451"/>
      <c r="D6" s="1451"/>
      <c r="E6" s="1451"/>
      <c r="F6" s="1451"/>
      <c r="G6" s="1451"/>
      <c r="H6" s="1451"/>
      <c r="I6" s="1452"/>
      <c r="J6" s="1453"/>
      <c r="K6" s="1454"/>
      <c r="L6" s="1454"/>
      <c r="M6" s="1454"/>
      <c r="N6" s="1455"/>
      <c r="O6" s="1453"/>
      <c r="P6" s="1454"/>
      <c r="Q6" s="1454"/>
      <c r="R6" s="1455"/>
      <c r="S6" s="1453"/>
      <c r="T6" s="1454"/>
      <c r="U6" s="1454"/>
      <c r="V6" s="1454"/>
      <c r="W6" s="1454"/>
      <c r="X6" s="1454"/>
      <c r="Y6" s="1455"/>
      <c r="Z6" s="1453"/>
      <c r="AA6" s="1454"/>
      <c r="AB6" s="1454"/>
      <c r="AC6" s="1454"/>
      <c r="AD6" s="1454"/>
      <c r="AE6" s="1454"/>
      <c r="AF6" s="1455"/>
      <c r="AG6" s="1456" t="s">
        <v>1006</v>
      </c>
      <c r="AH6" s="1457"/>
      <c r="AI6" s="1457"/>
      <c r="AJ6" s="1457"/>
      <c r="AK6" s="1457"/>
      <c r="AL6" s="1457"/>
      <c r="AM6" s="1457"/>
      <c r="AN6" s="1457"/>
      <c r="AO6" s="1457"/>
      <c r="AP6" s="1458"/>
      <c r="AQ6" s="1441" t="s">
        <v>1007</v>
      </c>
      <c r="AR6" s="1442"/>
      <c r="AS6" s="1442"/>
      <c r="AT6" s="1442"/>
      <c r="AU6" s="1442"/>
      <c r="AV6" s="1442"/>
      <c r="AW6" s="1442"/>
      <c r="AX6" s="1442"/>
      <c r="AY6" s="1442"/>
      <c r="AZ6" s="1442"/>
      <c r="BA6" s="1442"/>
      <c r="BB6" s="1442"/>
      <c r="BC6" s="1442"/>
      <c r="BD6" s="1442"/>
      <c r="BE6" s="1442"/>
      <c r="BF6" s="1442"/>
      <c r="BG6" s="1442"/>
      <c r="BH6" s="1442"/>
      <c r="BI6" s="1443"/>
      <c r="BJ6" s="1444"/>
      <c r="BK6" s="1445"/>
      <c r="BL6" s="1445"/>
      <c r="BM6" s="1446"/>
      <c r="BN6" s="546"/>
      <c r="BO6" s="546"/>
      <c r="BP6" s="546"/>
      <c r="BQ6" s="546"/>
      <c r="BR6" s="546"/>
      <c r="BS6" s="546"/>
      <c r="BT6" s="546"/>
      <c r="BU6" s="546"/>
    </row>
    <row r="7" spans="1:73" ht="21" customHeight="1">
      <c r="A7" s="1417" t="s">
        <v>1008</v>
      </c>
      <c r="B7" s="1328" t="s">
        <v>1009</v>
      </c>
      <c r="C7" s="1329"/>
      <c r="D7" s="1329"/>
      <c r="E7" s="1329"/>
      <c r="F7" s="1329"/>
      <c r="G7" s="1329"/>
      <c r="H7" s="1329"/>
      <c r="I7" s="1330"/>
      <c r="J7" s="1380"/>
      <c r="K7" s="1381"/>
      <c r="L7" s="1381"/>
      <c r="M7" s="1381"/>
      <c r="N7" s="1382"/>
      <c r="O7" s="1328"/>
      <c r="P7" s="1329"/>
      <c r="Q7" s="1329"/>
      <c r="R7" s="1330"/>
      <c r="S7" s="1424" t="s">
        <v>567</v>
      </c>
      <c r="T7" s="1425"/>
      <c r="U7" s="1425"/>
      <c r="V7" s="1425"/>
      <c r="W7" s="1425"/>
      <c r="X7" s="1425"/>
      <c r="Y7" s="1426"/>
      <c r="Z7" s="1328"/>
      <c r="AA7" s="1372"/>
      <c r="AB7" s="1372"/>
      <c r="AC7" s="1372"/>
      <c r="AD7" s="1372"/>
      <c r="AE7" s="1372"/>
      <c r="AF7" s="1373"/>
      <c r="AG7" s="1447" t="s">
        <v>1010</v>
      </c>
      <c r="AH7" s="1448"/>
      <c r="AI7" s="1448"/>
      <c r="AJ7" s="1448"/>
      <c r="AK7" s="1448"/>
      <c r="AL7" s="1448"/>
      <c r="AM7" s="1448"/>
      <c r="AN7" s="1448"/>
      <c r="AO7" s="1448"/>
      <c r="AP7" s="1449"/>
      <c r="AQ7" s="1361" t="s">
        <v>567</v>
      </c>
      <c r="AR7" s="1362"/>
      <c r="AS7" s="1362"/>
      <c r="AT7" s="1362"/>
      <c r="AU7" s="1362"/>
      <c r="AV7" s="1362"/>
      <c r="AW7" s="1362"/>
      <c r="AX7" s="1362"/>
      <c r="AY7" s="1362"/>
      <c r="AZ7" s="1362"/>
      <c r="BA7" s="1362"/>
      <c r="BB7" s="1362"/>
      <c r="BC7" s="1362"/>
      <c r="BD7" s="1362"/>
      <c r="BE7" s="1362"/>
      <c r="BF7" s="1362"/>
      <c r="BG7" s="1362"/>
      <c r="BH7" s="1362"/>
      <c r="BI7" s="1363"/>
      <c r="BJ7" s="1438" t="str">
        <f>IF(OR($BJ$6="",AQ7="選択下さい。"),"",$BJ$6)</f>
        <v/>
      </c>
      <c r="BK7" s="1439"/>
      <c r="BL7" s="1439"/>
      <c r="BM7" s="1440"/>
      <c r="BN7" s="546"/>
      <c r="BO7" s="546"/>
      <c r="BP7" s="546"/>
      <c r="BQ7" s="546"/>
      <c r="BR7" s="546"/>
      <c r="BS7" s="546"/>
      <c r="BT7" s="546"/>
      <c r="BU7" s="546"/>
    </row>
    <row r="8" spans="1:73" ht="21" customHeight="1">
      <c r="A8" s="1326"/>
      <c r="B8" s="1331"/>
      <c r="C8" s="1332"/>
      <c r="D8" s="1332"/>
      <c r="E8" s="1332"/>
      <c r="F8" s="1332"/>
      <c r="G8" s="1332"/>
      <c r="H8" s="1332"/>
      <c r="I8" s="1333"/>
      <c r="J8" s="1383"/>
      <c r="K8" s="1384"/>
      <c r="L8" s="1384"/>
      <c r="M8" s="1384"/>
      <c r="N8" s="1385"/>
      <c r="O8" s="1331"/>
      <c r="P8" s="1332"/>
      <c r="Q8" s="1332"/>
      <c r="R8" s="1333"/>
      <c r="S8" s="1427"/>
      <c r="T8" s="1428"/>
      <c r="U8" s="1428"/>
      <c r="V8" s="1428"/>
      <c r="W8" s="1428"/>
      <c r="X8" s="1428"/>
      <c r="Y8" s="1429"/>
      <c r="Z8" s="1374"/>
      <c r="AA8" s="1375"/>
      <c r="AB8" s="1375"/>
      <c r="AC8" s="1375"/>
      <c r="AD8" s="1375"/>
      <c r="AE8" s="1375"/>
      <c r="AF8" s="1376"/>
      <c r="AG8" s="1323" t="s">
        <v>1011</v>
      </c>
      <c r="AH8" s="1324"/>
      <c r="AI8" s="1324"/>
      <c r="AJ8" s="1324"/>
      <c r="AK8" s="1324"/>
      <c r="AL8" s="1324"/>
      <c r="AM8" s="1324"/>
      <c r="AN8" s="1324"/>
      <c r="AO8" s="1324"/>
      <c r="AP8" s="1325"/>
      <c r="AQ8" s="1320" t="s">
        <v>567</v>
      </c>
      <c r="AR8" s="1321"/>
      <c r="AS8" s="1321"/>
      <c r="AT8" s="1321"/>
      <c r="AU8" s="1321"/>
      <c r="AV8" s="1321"/>
      <c r="AW8" s="1321"/>
      <c r="AX8" s="1321"/>
      <c r="AY8" s="1321"/>
      <c r="AZ8" s="1321"/>
      <c r="BA8" s="1321"/>
      <c r="BB8" s="1321"/>
      <c r="BC8" s="1321"/>
      <c r="BD8" s="1321"/>
      <c r="BE8" s="1321"/>
      <c r="BF8" s="1321"/>
      <c r="BG8" s="1321"/>
      <c r="BH8" s="1321"/>
      <c r="BI8" s="1322"/>
      <c r="BJ8" s="1308" t="str">
        <f t="shared" ref="BJ8:BJ71" si="0">IF(OR($BJ$6="",AQ8="選択下さい。"),"",$BJ$6)</f>
        <v/>
      </c>
      <c r="BK8" s="1309"/>
      <c r="BL8" s="1309"/>
      <c r="BM8" s="1310"/>
      <c r="BN8" s="546"/>
      <c r="BO8" s="546"/>
      <c r="BP8" s="546"/>
      <c r="BQ8" s="546"/>
      <c r="BR8" s="546"/>
      <c r="BS8" s="546"/>
      <c r="BT8" s="546"/>
      <c r="BU8" s="546"/>
    </row>
    <row r="9" spans="1:73" ht="21" customHeight="1">
      <c r="A9" s="1326"/>
      <c r="B9" s="1331"/>
      <c r="C9" s="1332"/>
      <c r="D9" s="1332"/>
      <c r="E9" s="1332"/>
      <c r="F9" s="1332"/>
      <c r="G9" s="1332"/>
      <c r="H9" s="1332"/>
      <c r="I9" s="1333"/>
      <c r="J9" s="1383"/>
      <c r="K9" s="1384"/>
      <c r="L9" s="1384"/>
      <c r="M9" s="1384"/>
      <c r="N9" s="1385"/>
      <c r="O9" s="1331"/>
      <c r="P9" s="1332"/>
      <c r="Q9" s="1332"/>
      <c r="R9" s="1333"/>
      <c r="S9" s="1427"/>
      <c r="T9" s="1428"/>
      <c r="U9" s="1428"/>
      <c r="V9" s="1428"/>
      <c r="W9" s="1428"/>
      <c r="X9" s="1428"/>
      <c r="Y9" s="1429"/>
      <c r="Z9" s="1374"/>
      <c r="AA9" s="1375"/>
      <c r="AB9" s="1375"/>
      <c r="AC9" s="1375"/>
      <c r="AD9" s="1375"/>
      <c r="AE9" s="1375"/>
      <c r="AF9" s="1376"/>
      <c r="AG9" s="1302" t="s">
        <v>1012</v>
      </c>
      <c r="AH9" s="1303"/>
      <c r="AI9" s="1303"/>
      <c r="AJ9" s="1303"/>
      <c r="AK9" s="1303"/>
      <c r="AL9" s="1303"/>
      <c r="AM9" s="1303"/>
      <c r="AN9" s="1303"/>
      <c r="AO9" s="1303"/>
      <c r="AP9" s="1304"/>
      <c r="AQ9" s="1320" t="s">
        <v>567</v>
      </c>
      <c r="AR9" s="1321"/>
      <c r="AS9" s="1321"/>
      <c r="AT9" s="1321"/>
      <c r="AU9" s="1321"/>
      <c r="AV9" s="1321"/>
      <c r="AW9" s="1321"/>
      <c r="AX9" s="1321"/>
      <c r="AY9" s="1321"/>
      <c r="AZ9" s="1321"/>
      <c r="BA9" s="1321"/>
      <c r="BB9" s="1321"/>
      <c r="BC9" s="1321"/>
      <c r="BD9" s="1321"/>
      <c r="BE9" s="1321"/>
      <c r="BF9" s="1321"/>
      <c r="BG9" s="1321"/>
      <c r="BH9" s="1321"/>
      <c r="BI9" s="1322"/>
      <c r="BJ9" s="1308" t="str">
        <f t="shared" si="0"/>
        <v/>
      </c>
      <c r="BK9" s="1309"/>
      <c r="BL9" s="1309"/>
      <c r="BM9" s="1310"/>
      <c r="BN9" s="546"/>
      <c r="BO9" s="546"/>
      <c r="BP9" s="546"/>
      <c r="BQ9" s="546"/>
      <c r="BR9" s="546"/>
      <c r="BS9" s="546"/>
      <c r="BT9" s="546"/>
      <c r="BU9" s="546"/>
    </row>
    <row r="10" spans="1:73" ht="21" customHeight="1">
      <c r="A10" s="1326"/>
      <c r="B10" s="1331"/>
      <c r="C10" s="1332"/>
      <c r="D10" s="1332"/>
      <c r="E10" s="1332"/>
      <c r="F10" s="1332"/>
      <c r="G10" s="1332"/>
      <c r="H10" s="1332"/>
      <c r="I10" s="1333"/>
      <c r="J10" s="1383"/>
      <c r="K10" s="1384"/>
      <c r="L10" s="1384"/>
      <c r="M10" s="1384"/>
      <c r="N10" s="1385"/>
      <c r="O10" s="1331"/>
      <c r="P10" s="1332"/>
      <c r="Q10" s="1332"/>
      <c r="R10" s="1333"/>
      <c r="S10" s="1427"/>
      <c r="T10" s="1428"/>
      <c r="U10" s="1428"/>
      <c r="V10" s="1428"/>
      <c r="W10" s="1428"/>
      <c r="X10" s="1428"/>
      <c r="Y10" s="1429"/>
      <c r="Z10" s="1374"/>
      <c r="AA10" s="1375"/>
      <c r="AB10" s="1375"/>
      <c r="AC10" s="1375"/>
      <c r="AD10" s="1375"/>
      <c r="AE10" s="1375"/>
      <c r="AF10" s="1376"/>
      <c r="AG10" s="1323" t="s">
        <v>1013</v>
      </c>
      <c r="AH10" s="1324"/>
      <c r="AI10" s="1324"/>
      <c r="AJ10" s="1324"/>
      <c r="AK10" s="1324"/>
      <c r="AL10" s="1324"/>
      <c r="AM10" s="1324"/>
      <c r="AN10" s="1324"/>
      <c r="AO10" s="1324"/>
      <c r="AP10" s="1325"/>
      <c r="AQ10" s="1320" t="s">
        <v>567</v>
      </c>
      <c r="AR10" s="1321"/>
      <c r="AS10" s="1321"/>
      <c r="AT10" s="1321"/>
      <c r="AU10" s="1321"/>
      <c r="AV10" s="1321"/>
      <c r="AW10" s="1321"/>
      <c r="AX10" s="1321"/>
      <c r="AY10" s="1321"/>
      <c r="AZ10" s="1321"/>
      <c r="BA10" s="1321"/>
      <c r="BB10" s="1321"/>
      <c r="BC10" s="1321"/>
      <c r="BD10" s="1321"/>
      <c r="BE10" s="1321"/>
      <c r="BF10" s="1321"/>
      <c r="BG10" s="1321"/>
      <c r="BH10" s="1321"/>
      <c r="BI10" s="1322"/>
      <c r="BJ10" s="1308" t="str">
        <f t="shared" si="0"/>
        <v/>
      </c>
      <c r="BK10" s="1309"/>
      <c r="BL10" s="1309"/>
      <c r="BM10" s="1310"/>
      <c r="BN10" s="546"/>
      <c r="BO10" s="546"/>
      <c r="BP10" s="546"/>
      <c r="BQ10" s="546"/>
      <c r="BR10" s="546"/>
      <c r="BS10" s="546"/>
      <c r="BT10" s="546"/>
      <c r="BU10" s="546"/>
    </row>
    <row r="11" spans="1:73" ht="21" customHeight="1">
      <c r="A11" s="1326"/>
      <c r="B11" s="1331"/>
      <c r="C11" s="1332"/>
      <c r="D11" s="1332"/>
      <c r="E11" s="1332"/>
      <c r="F11" s="1332"/>
      <c r="G11" s="1332"/>
      <c r="H11" s="1332"/>
      <c r="I11" s="1333"/>
      <c r="J11" s="1383"/>
      <c r="K11" s="1384"/>
      <c r="L11" s="1384"/>
      <c r="M11" s="1384"/>
      <c r="N11" s="1385"/>
      <c r="O11" s="1331"/>
      <c r="P11" s="1332"/>
      <c r="Q11" s="1332"/>
      <c r="R11" s="1333"/>
      <c r="S11" s="1427"/>
      <c r="T11" s="1428"/>
      <c r="U11" s="1428"/>
      <c r="V11" s="1428"/>
      <c r="W11" s="1428"/>
      <c r="X11" s="1428"/>
      <c r="Y11" s="1429"/>
      <c r="Z11" s="1374"/>
      <c r="AA11" s="1375"/>
      <c r="AB11" s="1375"/>
      <c r="AC11" s="1375"/>
      <c r="AD11" s="1375"/>
      <c r="AE11" s="1375"/>
      <c r="AF11" s="1376"/>
      <c r="AG11" s="1302" t="s">
        <v>1014</v>
      </c>
      <c r="AH11" s="1303"/>
      <c r="AI11" s="1303"/>
      <c r="AJ11" s="1303"/>
      <c r="AK11" s="1303"/>
      <c r="AL11" s="1303"/>
      <c r="AM11" s="1303"/>
      <c r="AN11" s="1303"/>
      <c r="AO11" s="1303"/>
      <c r="AP11" s="1304"/>
      <c r="AQ11" s="1320" t="s">
        <v>567</v>
      </c>
      <c r="AR11" s="1321"/>
      <c r="AS11" s="1321"/>
      <c r="AT11" s="1321"/>
      <c r="AU11" s="1321"/>
      <c r="AV11" s="1321"/>
      <c r="AW11" s="1321"/>
      <c r="AX11" s="1321"/>
      <c r="AY11" s="1321"/>
      <c r="AZ11" s="1321"/>
      <c r="BA11" s="1321"/>
      <c r="BB11" s="1321"/>
      <c r="BC11" s="1321"/>
      <c r="BD11" s="1321"/>
      <c r="BE11" s="1321"/>
      <c r="BF11" s="1321"/>
      <c r="BG11" s="1321"/>
      <c r="BH11" s="1321"/>
      <c r="BI11" s="1322"/>
      <c r="BJ11" s="1308" t="str">
        <f t="shared" si="0"/>
        <v/>
      </c>
      <c r="BK11" s="1309"/>
      <c r="BL11" s="1309"/>
      <c r="BM11" s="1310"/>
      <c r="BN11" s="546"/>
      <c r="BO11" s="546"/>
      <c r="BP11" s="546"/>
      <c r="BQ11" s="546"/>
      <c r="BR11" s="546"/>
      <c r="BS11" s="546"/>
      <c r="BT11" s="546"/>
      <c r="BU11" s="546"/>
    </row>
    <row r="12" spans="1:73" ht="21" customHeight="1">
      <c r="A12" s="1326"/>
      <c r="B12" s="1331"/>
      <c r="C12" s="1332"/>
      <c r="D12" s="1332"/>
      <c r="E12" s="1332"/>
      <c r="F12" s="1332"/>
      <c r="G12" s="1332"/>
      <c r="H12" s="1332"/>
      <c r="I12" s="1333"/>
      <c r="J12" s="1383"/>
      <c r="K12" s="1384"/>
      <c r="L12" s="1384"/>
      <c r="M12" s="1384"/>
      <c r="N12" s="1385"/>
      <c r="O12" s="1331"/>
      <c r="P12" s="1332"/>
      <c r="Q12" s="1332"/>
      <c r="R12" s="1333"/>
      <c r="S12" s="1427"/>
      <c r="T12" s="1428"/>
      <c r="U12" s="1428"/>
      <c r="V12" s="1428"/>
      <c r="W12" s="1428"/>
      <c r="X12" s="1428"/>
      <c r="Y12" s="1429"/>
      <c r="Z12" s="1374"/>
      <c r="AA12" s="1375"/>
      <c r="AB12" s="1375"/>
      <c r="AC12" s="1375"/>
      <c r="AD12" s="1375"/>
      <c r="AE12" s="1375"/>
      <c r="AF12" s="1376"/>
      <c r="AG12" s="1302" t="s">
        <v>1015</v>
      </c>
      <c r="AH12" s="1303"/>
      <c r="AI12" s="1303"/>
      <c r="AJ12" s="1303"/>
      <c r="AK12" s="1303"/>
      <c r="AL12" s="1303"/>
      <c r="AM12" s="1303"/>
      <c r="AN12" s="1303"/>
      <c r="AO12" s="1303"/>
      <c r="AP12" s="1304"/>
      <c r="AQ12" s="1305" t="s">
        <v>567</v>
      </c>
      <c r="AR12" s="1306"/>
      <c r="AS12" s="1306"/>
      <c r="AT12" s="1306"/>
      <c r="AU12" s="1306"/>
      <c r="AV12" s="1306"/>
      <c r="AW12" s="1306"/>
      <c r="AX12" s="1306"/>
      <c r="AY12" s="1306"/>
      <c r="AZ12" s="1306"/>
      <c r="BA12" s="1306"/>
      <c r="BB12" s="1306"/>
      <c r="BC12" s="1306"/>
      <c r="BD12" s="1306"/>
      <c r="BE12" s="1306"/>
      <c r="BF12" s="1306"/>
      <c r="BG12" s="1306"/>
      <c r="BH12" s="1306"/>
      <c r="BI12" s="1307"/>
      <c r="BJ12" s="1308" t="str">
        <f t="shared" si="0"/>
        <v/>
      </c>
      <c r="BK12" s="1309"/>
      <c r="BL12" s="1309"/>
      <c r="BM12" s="1310"/>
      <c r="BN12" s="546"/>
      <c r="BO12" s="546"/>
      <c r="BP12" s="546"/>
      <c r="BQ12" s="546"/>
      <c r="BR12" s="546"/>
      <c r="BS12" s="546"/>
      <c r="BT12" s="546"/>
      <c r="BU12" s="546"/>
    </row>
    <row r="13" spans="1:73" ht="21" customHeight="1">
      <c r="A13" s="1326"/>
      <c r="B13" s="1331"/>
      <c r="C13" s="1332"/>
      <c r="D13" s="1332"/>
      <c r="E13" s="1332"/>
      <c r="F13" s="1332"/>
      <c r="G13" s="1332"/>
      <c r="H13" s="1332"/>
      <c r="I13" s="1333"/>
      <c r="J13" s="1383"/>
      <c r="K13" s="1384"/>
      <c r="L13" s="1384"/>
      <c r="M13" s="1384"/>
      <c r="N13" s="1385"/>
      <c r="O13" s="1331"/>
      <c r="P13" s="1332"/>
      <c r="Q13" s="1332"/>
      <c r="R13" s="1333"/>
      <c r="S13" s="1427"/>
      <c r="T13" s="1428"/>
      <c r="U13" s="1428"/>
      <c r="V13" s="1428"/>
      <c r="W13" s="1428"/>
      <c r="X13" s="1428"/>
      <c r="Y13" s="1429"/>
      <c r="Z13" s="1374"/>
      <c r="AA13" s="1375"/>
      <c r="AB13" s="1375"/>
      <c r="AC13" s="1375"/>
      <c r="AD13" s="1375"/>
      <c r="AE13" s="1375"/>
      <c r="AF13" s="1376"/>
      <c r="AG13" s="1302" t="s">
        <v>1016</v>
      </c>
      <c r="AH13" s="1303"/>
      <c r="AI13" s="1303"/>
      <c r="AJ13" s="1303"/>
      <c r="AK13" s="1303"/>
      <c r="AL13" s="1303"/>
      <c r="AM13" s="1303"/>
      <c r="AN13" s="1303"/>
      <c r="AO13" s="1303"/>
      <c r="AP13" s="1304"/>
      <c r="AQ13" s="1320" t="s">
        <v>567</v>
      </c>
      <c r="AR13" s="1321"/>
      <c r="AS13" s="1321"/>
      <c r="AT13" s="1321"/>
      <c r="AU13" s="1321"/>
      <c r="AV13" s="1321"/>
      <c r="AW13" s="1321"/>
      <c r="AX13" s="1321"/>
      <c r="AY13" s="1321"/>
      <c r="AZ13" s="1321"/>
      <c r="BA13" s="1321"/>
      <c r="BB13" s="1321"/>
      <c r="BC13" s="1321"/>
      <c r="BD13" s="1321"/>
      <c r="BE13" s="1321"/>
      <c r="BF13" s="1321"/>
      <c r="BG13" s="1321"/>
      <c r="BH13" s="1321"/>
      <c r="BI13" s="1322"/>
      <c r="BJ13" s="1308" t="str">
        <f t="shared" si="0"/>
        <v/>
      </c>
      <c r="BK13" s="1309"/>
      <c r="BL13" s="1309"/>
      <c r="BM13" s="1310"/>
      <c r="BN13" s="546"/>
      <c r="BO13" s="546"/>
      <c r="BP13" s="546"/>
      <c r="BQ13" s="546"/>
      <c r="BR13" s="546"/>
      <c r="BS13" s="546"/>
      <c r="BT13" s="546"/>
      <c r="BU13" s="546"/>
    </row>
    <row r="14" spans="1:73" ht="21" customHeight="1">
      <c r="A14" s="1326"/>
      <c r="B14" s="1331"/>
      <c r="C14" s="1332"/>
      <c r="D14" s="1332"/>
      <c r="E14" s="1332"/>
      <c r="F14" s="1332"/>
      <c r="G14" s="1332"/>
      <c r="H14" s="1332"/>
      <c r="I14" s="1333"/>
      <c r="J14" s="1383"/>
      <c r="K14" s="1384"/>
      <c r="L14" s="1384"/>
      <c r="M14" s="1384"/>
      <c r="N14" s="1385"/>
      <c r="O14" s="1331"/>
      <c r="P14" s="1332"/>
      <c r="Q14" s="1332"/>
      <c r="R14" s="1333"/>
      <c r="S14" s="1427"/>
      <c r="T14" s="1428"/>
      <c r="U14" s="1428"/>
      <c r="V14" s="1428"/>
      <c r="W14" s="1428"/>
      <c r="X14" s="1428"/>
      <c r="Y14" s="1429"/>
      <c r="Z14" s="1374"/>
      <c r="AA14" s="1375"/>
      <c r="AB14" s="1375"/>
      <c r="AC14" s="1375"/>
      <c r="AD14" s="1375"/>
      <c r="AE14" s="1375"/>
      <c r="AF14" s="1376"/>
      <c r="AG14" s="1302" t="s">
        <v>1017</v>
      </c>
      <c r="AH14" s="1303"/>
      <c r="AI14" s="1303"/>
      <c r="AJ14" s="1303"/>
      <c r="AK14" s="1303"/>
      <c r="AL14" s="1303"/>
      <c r="AM14" s="1303"/>
      <c r="AN14" s="1303"/>
      <c r="AO14" s="1303"/>
      <c r="AP14" s="1304"/>
      <c r="AQ14" s="1320" t="s">
        <v>567</v>
      </c>
      <c r="AR14" s="1321"/>
      <c r="AS14" s="1321"/>
      <c r="AT14" s="1321"/>
      <c r="AU14" s="1321"/>
      <c r="AV14" s="1321"/>
      <c r="AW14" s="1321"/>
      <c r="AX14" s="1321"/>
      <c r="AY14" s="1321"/>
      <c r="AZ14" s="1321"/>
      <c r="BA14" s="1321"/>
      <c r="BB14" s="1321"/>
      <c r="BC14" s="1321"/>
      <c r="BD14" s="1321"/>
      <c r="BE14" s="1321"/>
      <c r="BF14" s="1321"/>
      <c r="BG14" s="1321"/>
      <c r="BH14" s="1321"/>
      <c r="BI14" s="1322"/>
      <c r="BJ14" s="1308" t="str">
        <f t="shared" si="0"/>
        <v/>
      </c>
      <c r="BK14" s="1309"/>
      <c r="BL14" s="1309"/>
      <c r="BM14" s="1310"/>
      <c r="BN14" s="546"/>
      <c r="BO14" s="546"/>
      <c r="BP14" s="546"/>
      <c r="BQ14" s="546"/>
      <c r="BR14" s="546"/>
      <c r="BS14" s="546"/>
      <c r="BT14" s="546"/>
      <c r="BU14" s="546"/>
    </row>
    <row r="15" spans="1:73" ht="21" customHeight="1">
      <c r="A15" s="1326"/>
      <c r="B15" s="1331"/>
      <c r="C15" s="1332"/>
      <c r="D15" s="1332"/>
      <c r="E15" s="1332"/>
      <c r="F15" s="1332"/>
      <c r="G15" s="1332"/>
      <c r="H15" s="1332"/>
      <c r="I15" s="1333"/>
      <c r="J15" s="1383"/>
      <c r="K15" s="1384"/>
      <c r="L15" s="1384"/>
      <c r="M15" s="1384"/>
      <c r="N15" s="1385"/>
      <c r="O15" s="1331"/>
      <c r="P15" s="1332"/>
      <c r="Q15" s="1332"/>
      <c r="R15" s="1333"/>
      <c r="S15" s="1427"/>
      <c r="T15" s="1428"/>
      <c r="U15" s="1428"/>
      <c r="V15" s="1428"/>
      <c r="W15" s="1428"/>
      <c r="X15" s="1428"/>
      <c r="Y15" s="1429"/>
      <c r="Z15" s="1374"/>
      <c r="AA15" s="1375"/>
      <c r="AB15" s="1375"/>
      <c r="AC15" s="1375"/>
      <c r="AD15" s="1375"/>
      <c r="AE15" s="1375"/>
      <c r="AF15" s="1376"/>
      <c r="AG15" s="1302" t="s">
        <v>1018</v>
      </c>
      <c r="AH15" s="1303"/>
      <c r="AI15" s="1303"/>
      <c r="AJ15" s="1303"/>
      <c r="AK15" s="1303"/>
      <c r="AL15" s="1303"/>
      <c r="AM15" s="1303"/>
      <c r="AN15" s="1303"/>
      <c r="AO15" s="1303"/>
      <c r="AP15" s="1304"/>
      <c r="AQ15" s="1320" t="s">
        <v>567</v>
      </c>
      <c r="AR15" s="1321"/>
      <c r="AS15" s="1321"/>
      <c r="AT15" s="1321"/>
      <c r="AU15" s="1321"/>
      <c r="AV15" s="1321"/>
      <c r="AW15" s="1321"/>
      <c r="AX15" s="1321"/>
      <c r="AY15" s="1321"/>
      <c r="AZ15" s="1321"/>
      <c r="BA15" s="1321"/>
      <c r="BB15" s="1321"/>
      <c r="BC15" s="1321"/>
      <c r="BD15" s="1321"/>
      <c r="BE15" s="1321"/>
      <c r="BF15" s="1321"/>
      <c r="BG15" s="1321"/>
      <c r="BH15" s="1321"/>
      <c r="BI15" s="1322"/>
      <c r="BJ15" s="1308" t="str">
        <f t="shared" si="0"/>
        <v/>
      </c>
      <c r="BK15" s="1309"/>
      <c r="BL15" s="1309"/>
      <c r="BM15" s="1310"/>
      <c r="BN15" s="546"/>
      <c r="BO15" s="546"/>
      <c r="BP15" s="546"/>
      <c r="BQ15" s="546"/>
      <c r="BR15" s="546"/>
      <c r="BS15" s="546"/>
      <c r="BT15" s="546"/>
      <c r="BU15" s="546"/>
    </row>
    <row r="16" spans="1:73" ht="21" customHeight="1">
      <c r="A16" s="1326"/>
      <c r="B16" s="1331"/>
      <c r="C16" s="1332"/>
      <c r="D16" s="1332"/>
      <c r="E16" s="1332"/>
      <c r="F16" s="1332"/>
      <c r="G16" s="1332"/>
      <c r="H16" s="1332"/>
      <c r="I16" s="1333"/>
      <c r="J16" s="1383"/>
      <c r="K16" s="1384"/>
      <c r="L16" s="1384"/>
      <c r="M16" s="1384"/>
      <c r="N16" s="1385"/>
      <c r="O16" s="1331"/>
      <c r="P16" s="1332"/>
      <c r="Q16" s="1332"/>
      <c r="R16" s="1333"/>
      <c r="S16" s="1427"/>
      <c r="T16" s="1428"/>
      <c r="U16" s="1428"/>
      <c r="V16" s="1428"/>
      <c r="W16" s="1428"/>
      <c r="X16" s="1428"/>
      <c r="Y16" s="1429"/>
      <c r="Z16" s="1374"/>
      <c r="AA16" s="1375"/>
      <c r="AB16" s="1375"/>
      <c r="AC16" s="1375"/>
      <c r="AD16" s="1375"/>
      <c r="AE16" s="1375"/>
      <c r="AF16" s="1376"/>
      <c r="AG16" s="1302" t="s">
        <v>1019</v>
      </c>
      <c r="AH16" s="1303"/>
      <c r="AI16" s="1303"/>
      <c r="AJ16" s="1303"/>
      <c r="AK16" s="1303"/>
      <c r="AL16" s="1303"/>
      <c r="AM16" s="1303"/>
      <c r="AN16" s="1303"/>
      <c r="AO16" s="1303"/>
      <c r="AP16" s="1304"/>
      <c r="AQ16" s="1320" t="s">
        <v>567</v>
      </c>
      <c r="AR16" s="1321"/>
      <c r="AS16" s="1321"/>
      <c r="AT16" s="1321"/>
      <c r="AU16" s="1321"/>
      <c r="AV16" s="1321"/>
      <c r="AW16" s="1321"/>
      <c r="AX16" s="1321"/>
      <c r="AY16" s="1321"/>
      <c r="AZ16" s="1321"/>
      <c r="BA16" s="1321"/>
      <c r="BB16" s="1321"/>
      <c r="BC16" s="1321"/>
      <c r="BD16" s="1321"/>
      <c r="BE16" s="1321"/>
      <c r="BF16" s="1321"/>
      <c r="BG16" s="1321"/>
      <c r="BH16" s="1321"/>
      <c r="BI16" s="1322"/>
      <c r="BJ16" s="1308" t="str">
        <f t="shared" si="0"/>
        <v/>
      </c>
      <c r="BK16" s="1309"/>
      <c r="BL16" s="1309"/>
      <c r="BM16" s="1310"/>
      <c r="BN16" s="546"/>
      <c r="BO16" s="546"/>
      <c r="BP16" s="546"/>
      <c r="BQ16" s="546"/>
      <c r="BR16" s="546"/>
      <c r="BS16" s="546"/>
      <c r="BT16" s="546"/>
      <c r="BU16" s="546"/>
    </row>
    <row r="17" spans="1:73" ht="21" customHeight="1">
      <c r="A17" s="1326"/>
      <c r="B17" s="1331"/>
      <c r="C17" s="1332"/>
      <c r="D17" s="1332"/>
      <c r="E17" s="1332"/>
      <c r="F17" s="1332"/>
      <c r="G17" s="1332"/>
      <c r="H17" s="1332"/>
      <c r="I17" s="1333"/>
      <c r="J17" s="1383"/>
      <c r="K17" s="1384"/>
      <c r="L17" s="1384"/>
      <c r="M17" s="1384"/>
      <c r="N17" s="1385"/>
      <c r="O17" s="1331"/>
      <c r="P17" s="1332"/>
      <c r="Q17" s="1332"/>
      <c r="R17" s="1333"/>
      <c r="S17" s="1427"/>
      <c r="T17" s="1428"/>
      <c r="U17" s="1428"/>
      <c r="V17" s="1428"/>
      <c r="W17" s="1428"/>
      <c r="X17" s="1428"/>
      <c r="Y17" s="1429"/>
      <c r="Z17" s="1374"/>
      <c r="AA17" s="1375"/>
      <c r="AB17" s="1375"/>
      <c r="AC17" s="1375"/>
      <c r="AD17" s="1375"/>
      <c r="AE17" s="1375"/>
      <c r="AF17" s="1376"/>
      <c r="AG17" s="1302" t="s">
        <v>1020</v>
      </c>
      <c r="AH17" s="1303"/>
      <c r="AI17" s="1303"/>
      <c r="AJ17" s="1303"/>
      <c r="AK17" s="1303"/>
      <c r="AL17" s="1303"/>
      <c r="AM17" s="1303"/>
      <c r="AN17" s="1303"/>
      <c r="AO17" s="1303"/>
      <c r="AP17" s="1304"/>
      <c r="AQ17" s="1320" t="s">
        <v>567</v>
      </c>
      <c r="AR17" s="1321"/>
      <c r="AS17" s="1321"/>
      <c r="AT17" s="1321"/>
      <c r="AU17" s="1321"/>
      <c r="AV17" s="1321"/>
      <c r="AW17" s="1321"/>
      <c r="AX17" s="1321"/>
      <c r="AY17" s="1321"/>
      <c r="AZ17" s="1321"/>
      <c r="BA17" s="1321"/>
      <c r="BB17" s="1321"/>
      <c r="BC17" s="1321"/>
      <c r="BD17" s="1321"/>
      <c r="BE17" s="1321"/>
      <c r="BF17" s="1321"/>
      <c r="BG17" s="1321"/>
      <c r="BH17" s="1321"/>
      <c r="BI17" s="1322"/>
      <c r="BJ17" s="1308" t="str">
        <f t="shared" si="0"/>
        <v/>
      </c>
      <c r="BK17" s="1309"/>
      <c r="BL17" s="1309"/>
      <c r="BM17" s="1310"/>
      <c r="BN17" s="546"/>
      <c r="BO17" s="546"/>
      <c r="BP17" s="546"/>
      <c r="BQ17" s="546"/>
      <c r="BR17" s="546"/>
      <c r="BS17" s="546"/>
      <c r="BT17" s="546"/>
      <c r="BU17" s="546"/>
    </row>
    <row r="18" spans="1:73" ht="21" customHeight="1">
      <c r="A18" s="1326"/>
      <c r="B18" s="1331"/>
      <c r="C18" s="1332"/>
      <c r="D18" s="1332"/>
      <c r="E18" s="1332"/>
      <c r="F18" s="1332"/>
      <c r="G18" s="1332"/>
      <c r="H18" s="1332"/>
      <c r="I18" s="1333"/>
      <c r="J18" s="1383"/>
      <c r="K18" s="1384"/>
      <c r="L18" s="1384"/>
      <c r="M18" s="1384"/>
      <c r="N18" s="1385"/>
      <c r="O18" s="1331"/>
      <c r="P18" s="1332"/>
      <c r="Q18" s="1332"/>
      <c r="R18" s="1333"/>
      <c r="S18" s="1427"/>
      <c r="T18" s="1428"/>
      <c r="U18" s="1428"/>
      <c r="V18" s="1428"/>
      <c r="W18" s="1428"/>
      <c r="X18" s="1428"/>
      <c r="Y18" s="1429"/>
      <c r="Z18" s="1374"/>
      <c r="AA18" s="1375"/>
      <c r="AB18" s="1375"/>
      <c r="AC18" s="1375"/>
      <c r="AD18" s="1375"/>
      <c r="AE18" s="1375"/>
      <c r="AF18" s="1376"/>
      <c r="AG18" s="1302" t="s">
        <v>1021</v>
      </c>
      <c r="AH18" s="1303"/>
      <c r="AI18" s="1303"/>
      <c r="AJ18" s="1303"/>
      <c r="AK18" s="1303"/>
      <c r="AL18" s="1303"/>
      <c r="AM18" s="1303"/>
      <c r="AN18" s="1303"/>
      <c r="AO18" s="1303"/>
      <c r="AP18" s="1304"/>
      <c r="AQ18" s="1320" t="s">
        <v>567</v>
      </c>
      <c r="AR18" s="1321"/>
      <c r="AS18" s="1321"/>
      <c r="AT18" s="1321"/>
      <c r="AU18" s="1321"/>
      <c r="AV18" s="1321"/>
      <c r="AW18" s="1321"/>
      <c r="AX18" s="1321"/>
      <c r="AY18" s="1321"/>
      <c r="AZ18" s="1321"/>
      <c r="BA18" s="1321"/>
      <c r="BB18" s="1321"/>
      <c r="BC18" s="1321"/>
      <c r="BD18" s="1321"/>
      <c r="BE18" s="1321"/>
      <c r="BF18" s="1321"/>
      <c r="BG18" s="1321"/>
      <c r="BH18" s="1321"/>
      <c r="BI18" s="1322"/>
      <c r="BJ18" s="1308" t="str">
        <f t="shared" si="0"/>
        <v/>
      </c>
      <c r="BK18" s="1309"/>
      <c r="BL18" s="1309"/>
      <c r="BM18" s="1310"/>
      <c r="BN18" s="546"/>
      <c r="BO18" s="546"/>
      <c r="BP18" s="546"/>
      <c r="BQ18" s="546"/>
      <c r="BR18" s="546"/>
      <c r="BS18" s="546"/>
      <c r="BT18" s="546"/>
      <c r="BU18" s="546"/>
    </row>
    <row r="19" spans="1:73" ht="21" customHeight="1">
      <c r="A19" s="1326"/>
      <c r="B19" s="1331"/>
      <c r="C19" s="1332"/>
      <c r="D19" s="1332"/>
      <c r="E19" s="1332"/>
      <c r="F19" s="1332"/>
      <c r="G19" s="1332"/>
      <c r="H19" s="1332"/>
      <c r="I19" s="1333"/>
      <c r="J19" s="1383"/>
      <c r="K19" s="1384"/>
      <c r="L19" s="1384"/>
      <c r="M19" s="1384"/>
      <c r="N19" s="1385"/>
      <c r="O19" s="1331"/>
      <c r="P19" s="1332"/>
      <c r="Q19" s="1332"/>
      <c r="R19" s="1333"/>
      <c r="S19" s="1427"/>
      <c r="T19" s="1428"/>
      <c r="U19" s="1428"/>
      <c r="V19" s="1428"/>
      <c r="W19" s="1428"/>
      <c r="X19" s="1428"/>
      <c r="Y19" s="1429"/>
      <c r="Z19" s="1374"/>
      <c r="AA19" s="1375"/>
      <c r="AB19" s="1375"/>
      <c r="AC19" s="1375"/>
      <c r="AD19" s="1375"/>
      <c r="AE19" s="1375"/>
      <c r="AF19" s="1376"/>
      <c r="AG19" s="1302" t="s">
        <v>1022</v>
      </c>
      <c r="AH19" s="1303"/>
      <c r="AI19" s="1303"/>
      <c r="AJ19" s="1303"/>
      <c r="AK19" s="1303"/>
      <c r="AL19" s="1303"/>
      <c r="AM19" s="1303"/>
      <c r="AN19" s="1303"/>
      <c r="AO19" s="1303"/>
      <c r="AP19" s="1304"/>
      <c r="AQ19" s="1389" t="s">
        <v>567</v>
      </c>
      <c r="AR19" s="1306"/>
      <c r="AS19" s="1306"/>
      <c r="AT19" s="1306"/>
      <c r="AU19" s="1306"/>
      <c r="AV19" s="1306"/>
      <c r="AW19" s="1306"/>
      <c r="AX19" s="1306"/>
      <c r="AY19" s="1306"/>
      <c r="AZ19" s="1306"/>
      <c r="BA19" s="1306"/>
      <c r="BB19" s="1306"/>
      <c r="BC19" s="1306"/>
      <c r="BD19" s="1306"/>
      <c r="BE19" s="1306"/>
      <c r="BF19" s="1306"/>
      <c r="BG19" s="1306"/>
      <c r="BH19" s="1306"/>
      <c r="BI19" s="1307"/>
      <c r="BJ19" s="1308" t="str">
        <f t="shared" si="0"/>
        <v/>
      </c>
      <c r="BK19" s="1309"/>
      <c r="BL19" s="1309"/>
      <c r="BM19" s="1310"/>
      <c r="BN19" s="546"/>
      <c r="BO19" s="546"/>
      <c r="BP19" s="546"/>
      <c r="BQ19" s="546"/>
      <c r="BR19" s="546"/>
      <c r="BS19" s="546"/>
      <c r="BT19" s="546"/>
      <c r="BU19" s="546"/>
    </row>
    <row r="20" spans="1:73" ht="21" customHeight="1">
      <c r="A20" s="1326"/>
      <c r="B20" s="1331"/>
      <c r="C20" s="1332"/>
      <c r="D20" s="1332"/>
      <c r="E20" s="1332"/>
      <c r="F20" s="1332"/>
      <c r="G20" s="1332"/>
      <c r="H20" s="1332"/>
      <c r="I20" s="1333"/>
      <c r="J20" s="1383"/>
      <c r="K20" s="1384"/>
      <c r="L20" s="1384"/>
      <c r="M20" s="1384"/>
      <c r="N20" s="1385"/>
      <c r="O20" s="1331"/>
      <c r="P20" s="1332"/>
      <c r="Q20" s="1332"/>
      <c r="R20" s="1333"/>
      <c r="S20" s="1427"/>
      <c r="T20" s="1428"/>
      <c r="U20" s="1428"/>
      <c r="V20" s="1428"/>
      <c r="W20" s="1428"/>
      <c r="X20" s="1428"/>
      <c r="Y20" s="1429"/>
      <c r="Z20" s="1374"/>
      <c r="AA20" s="1375"/>
      <c r="AB20" s="1375"/>
      <c r="AC20" s="1375"/>
      <c r="AD20" s="1375"/>
      <c r="AE20" s="1375"/>
      <c r="AF20" s="1376"/>
      <c r="AG20" s="1302" t="s">
        <v>1023</v>
      </c>
      <c r="AH20" s="1303"/>
      <c r="AI20" s="1303"/>
      <c r="AJ20" s="1303"/>
      <c r="AK20" s="1303"/>
      <c r="AL20" s="1303"/>
      <c r="AM20" s="1303"/>
      <c r="AN20" s="1303"/>
      <c r="AO20" s="1303"/>
      <c r="AP20" s="1304"/>
      <c r="AQ20" s="1305" t="s">
        <v>567</v>
      </c>
      <c r="AR20" s="1306"/>
      <c r="AS20" s="1306"/>
      <c r="AT20" s="1306"/>
      <c r="AU20" s="1306"/>
      <c r="AV20" s="1306"/>
      <c r="AW20" s="1306"/>
      <c r="AX20" s="1306"/>
      <c r="AY20" s="1306"/>
      <c r="AZ20" s="1306"/>
      <c r="BA20" s="1306"/>
      <c r="BB20" s="1306"/>
      <c r="BC20" s="1306"/>
      <c r="BD20" s="1306"/>
      <c r="BE20" s="1306"/>
      <c r="BF20" s="1306"/>
      <c r="BG20" s="1306"/>
      <c r="BH20" s="1306"/>
      <c r="BI20" s="1307"/>
      <c r="BJ20" s="1308" t="str">
        <f t="shared" si="0"/>
        <v/>
      </c>
      <c r="BK20" s="1309"/>
      <c r="BL20" s="1309"/>
      <c r="BM20" s="1310"/>
      <c r="BN20" s="546"/>
      <c r="BO20" s="546"/>
      <c r="BP20" s="546"/>
      <c r="BQ20" s="546"/>
      <c r="BR20" s="546"/>
      <c r="BS20" s="546"/>
      <c r="BT20" s="546"/>
      <c r="BU20" s="546"/>
    </row>
    <row r="21" spans="1:73" ht="21" customHeight="1">
      <c r="A21" s="1326"/>
      <c r="B21" s="1331"/>
      <c r="C21" s="1332"/>
      <c r="D21" s="1332"/>
      <c r="E21" s="1332"/>
      <c r="F21" s="1332"/>
      <c r="G21" s="1332"/>
      <c r="H21" s="1332"/>
      <c r="I21" s="1333"/>
      <c r="J21" s="1383"/>
      <c r="K21" s="1384"/>
      <c r="L21" s="1384"/>
      <c r="M21" s="1384"/>
      <c r="N21" s="1385"/>
      <c r="O21" s="1331"/>
      <c r="P21" s="1332"/>
      <c r="Q21" s="1332"/>
      <c r="R21" s="1333"/>
      <c r="S21" s="1427"/>
      <c r="T21" s="1428"/>
      <c r="U21" s="1428"/>
      <c r="V21" s="1428"/>
      <c r="W21" s="1428"/>
      <c r="X21" s="1428"/>
      <c r="Y21" s="1429"/>
      <c r="Z21" s="1374"/>
      <c r="AA21" s="1375"/>
      <c r="AB21" s="1375"/>
      <c r="AC21" s="1375"/>
      <c r="AD21" s="1375"/>
      <c r="AE21" s="1375"/>
      <c r="AF21" s="1376"/>
      <c r="AG21" s="1302" t="s">
        <v>1024</v>
      </c>
      <c r="AH21" s="1303"/>
      <c r="AI21" s="1303"/>
      <c r="AJ21" s="1303"/>
      <c r="AK21" s="1303"/>
      <c r="AL21" s="1303"/>
      <c r="AM21" s="1303"/>
      <c r="AN21" s="1303"/>
      <c r="AO21" s="1303"/>
      <c r="AP21" s="1304"/>
      <c r="AQ21" s="1305" t="s">
        <v>567</v>
      </c>
      <c r="AR21" s="1306"/>
      <c r="AS21" s="1306"/>
      <c r="AT21" s="1306"/>
      <c r="AU21" s="1306"/>
      <c r="AV21" s="1306"/>
      <c r="AW21" s="1306"/>
      <c r="AX21" s="1306"/>
      <c r="AY21" s="1306"/>
      <c r="AZ21" s="1306"/>
      <c r="BA21" s="1306"/>
      <c r="BB21" s="1306"/>
      <c r="BC21" s="1306"/>
      <c r="BD21" s="1306"/>
      <c r="BE21" s="1306"/>
      <c r="BF21" s="1306"/>
      <c r="BG21" s="1306"/>
      <c r="BH21" s="1306"/>
      <c r="BI21" s="1307"/>
      <c r="BJ21" s="1308" t="str">
        <f t="shared" si="0"/>
        <v/>
      </c>
      <c r="BK21" s="1309"/>
      <c r="BL21" s="1309"/>
      <c r="BM21" s="1310"/>
      <c r="BN21" s="546"/>
      <c r="BO21" s="546"/>
      <c r="BP21" s="546"/>
      <c r="BQ21" s="546"/>
      <c r="BR21" s="546"/>
      <c r="BS21" s="546"/>
      <c r="BT21" s="546"/>
      <c r="BU21" s="546"/>
    </row>
    <row r="22" spans="1:73" ht="21" customHeight="1">
      <c r="A22" s="1326"/>
      <c r="B22" s="1331"/>
      <c r="C22" s="1332"/>
      <c r="D22" s="1332"/>
      <c r="E22" s="1332"/>
      <c r="F22" s="1332"/>
      <c r="G22" s="1332"/>
      <c r="H22" s="1332"/>
      <c r="I22" s="1333"/>
      <c r="J22" s="1383"/>
      <c r="K22" s="1384"/>
      <c r="L22" s="1384"/>
      <c r="M22" s="1384"/>
      <c r="N22" s="1385"/>
      <c r="O22" s="1331"/>
      <c r="P22" s="1332"/>
      <c r="Q22" s="1332"/>
      <c r="R22" s="1333"/>
      <c r="S22" s="1427"/>
      <c r="T22" s="1428"/>
      <c r="U22" s="1428"/>
      <c r="V22" s="1428"/>
      <c r="W22" s="1428"/>
      <c r="X22" s="1428"/>
      <c r="Y22" s="1429"/>
      <c r="Z22" s="1374"/>
      <c r="AA22" s="1375"/>
      <c r="AB22" s="1375"/>
      <c r="AC22" s="1375"/>
      <c r="AD22" s="1375"/>
      <c r="AE22" s="1375"/>
      <c r="AF22" s="1376"/>
      <c r="AG22" s="1302" t="s">
        <v>1025</v>
      </c>
      <c r="AH22" s="1303"/>
      <c r="AI22" s="1303"/>
      <c r="AJ22" s="1303"/>
      <c r="AK22" s="1303"/>
      <c r="AL22" s="1303"/>
      <c r="AM22" s="1303"/>
      <c r="AN22" s="1303"/>
      <c r="AO22" s="1303"/>
      <c r="AP22" s="1304"/>
      <c r="AQ22" s="1389" t="s">
        <v>567</v>
      </c>
      <c r="AR22" s="1436"/>
      <c r="AS22" s="1436"/>
      <c r="AT22" s="1436"/>
      <c r="AU22" s="1436"/>
      <c r="AV22" s="1436"/>
      <c r="AW22" s="1436"/>
      <c r="AX22" s="1436"/>
      <c r="AY22" s="1436"/>
      <c r="AZ22" s="1436"/>
      <c r="BA22" s="1436"/>
      <c r="BB22" s="1436"/>
      <c r="BC22" s="1436"/>
      <c r="BD22" s="1436"/>
      <c r="BE22" s="1436"/>
      <c r="BF22" s="1436"/>
      <c r="BG22" s="1436"/>
      <c r="BH22" s="1436"/>
      <c r="BI22" s="1437"/>
      <c r="BJ22" s="1308" t="str">
        <f t="shared" si="0"/>
        <v/>
      </c>
      <c r="BK22" s="1309"/>
      <c r="BL22" s="1309"/>
      <c r="BM22" s="1310"/>
      <c r="BN22" s="546"/>
      <c r="BO22" s="546"/>
      <c r="BP22" s="546"/>
      <c r="BQ22" s="546"/>
      <c r="BR22" s="546"/>
      <c r="BS22" s="546"/>
      <c r="BT22" s="546"/>
      <c r="BU22" s="546"/>
    </row>
    <row r="23" spans="1:73" ht="21" customHeight="1">
      <c r="A23" s="1326"/>
      <c r="B23" s="1331"/>
      <c r="C23" s="1332"/>
      <c r="D23" s="1332"/>
      <c r="E23" s="1332"/>
      <c r="F23" s="1332"/>
      <c r="G23" s="1332"/>
      <c r="H23" s="1332"/>
      <c r="I23" s="1333"/>
      <c r="J23" s="1383"/>
      <c r="K23" s="1384"/>
      <c r="L23" s="1384"/>
      <c r="M23" s="1384"/>
      <c r="N23" s="1385"/>
      <c r="O23" s="1331"/>
      <c r="P23" s="1332"/>
      <c r="Q23" s="1332"/>
      <c r="R23" s="1333"/>
      <c r="S23" s="1427"/>
      <c r="T23" s="1428"/>
      <c r="U23" s="1428"/>
      <c r="V23" s="1428"/>
      <c r="W23" s="1428"/>
      <c r="X23" s="1428"/>
      <c r="Y23" s="1429"/>
      <c r="Z23" s="1374"/>
      <c r="AA23" s="1375"/>
      <c r="AB23" s="1375"/>
      <c r="AC23" s="1375"/>
      <c r="AD23" s="1375"/>
      <c r="AE23" s="1375"/>
      <c r="AF23" s="1376"/>
      <c r="AG23" s="1302" t="s">
        <v>1026</v>
      </c>
      <c r="AH23" s="1303"/>
      <c r="AI23" s="1303"/>
      <c r="AJ23" s="1303"/>
      <c r="AK23" s="1303"/>
      <c r="AL23" s="1303"/>
      <c r="AM23" s="1303"/>
      <c r="AN23" s="1303"/>
      <c r="AO23" s="1303"/>
      <c r="AP23" s="1304"/>
      <c r="AQ23" s="1305" t="s">
        <v>567</v>
      </c>
      <c r="AR23" s="1306"/>
      <c r="AS23" s="1306"/>
      <c r="AT23" s="1306"/>
      <c r="AU23" s="1306"/>
      <c r="AV23" s="1306"/>
      <c r="AW23" s="1306"/>
      <c r="AX23" s="1306"/>
      <c r="AY23" s="1306"/>
      <c r="AZ23" s="1306"/>
      <c r="BA23" s="1306"/>
      <c r="BB23" s="1306"/>
      <c r="BC23" s="1306"/>
      <c r="BD23" s="1306"/>
      <c r="BE23" s="1306"/>
      <c r="BF23" s="1306"/>
      <c r="BG23" s="1306"/>
      <c r="BH23" s="1306"/>
      <c r="BI23" s="1307"/>
      <c r="BJ23" s="1308" t="str">
        <f t="shared" si="0"/>
        <v/>
      </c>
      <c r="BK23" s="1309"/>
      <c r="BL23" s="1309"/>
      <c r="BM23" s="1310"/>
      <c r="BN23" s="546"/>
      <c r="BO23" s="546"/>
      <c r="BP23" s="546"/>
      <c r="BQ23" s="546"/>
      <c r="BR23" s="546"/>
      <c r="BS23" s="546"/>
      <c r="BT23" s="546"/>
      <c r="BU23" s="546"/>
    </row>
    <row r="24" spans="1:73" ht="21" customHeight="1">
      <c r="A24" s="1326"/>
      <c r="B24" s="1331"/>
      <c r="C24" s="1332"/>
      <c r="D24" s="1332"/>
      <c r="E24" s="1332"/>
      <c r="F24" s="1332"/>
      <c r="G24" s="1332"/>
      <c r="H24" s="1332"/>
      <c r="I24" s="1333"/>
      <c r="J24" s="1383"/>
      <c r="K24" s="1384"/>
      <c r="L24" s="1384"/>
      <c r="M24" s="1384"/>
      <c r="N24" s="1385"/>
      <c r="O24" s="1331"/>
      <c r="P24" s="1332"/>
      <c r="Q24" s="1332"/>
      <c r="R24" s="1333"/>
      <c r="S24" s="1427"/>
      <c r="T24" s="1428"/>
      <c r="U24" s="1428"/>
      <c r="V24" s="1428"/>
      <c r="W24" s="1428"/>
      <c r="X24" s="1428"/>
      <c r="Y24" s="1429"/>
      <c r="Z24" s="1374"/>
      <c r="AA24" s="1375"/>
      <c r="AB24" s="1375"/>
      <c r="AC24" s="1375"/>
      <c r="AD24" s="1375"/>
      <c r="AE24" s="1375"/>
      <c r="AF24" s="1376"/>
      <c r="AG24" s="1302" t="s">
        <v>1027</v>
      </c>
      <c r="AH24" s="1303"/>
      <c r="AI24" s="1303"/>
      <c r="AJ24" s="1303"/>
      <c r="AK24" s="1303"/>
      <c r="AL24" s="1303"/>
      <c r="AM24" s="1303"/>
      <c r="AN24" s="1303"/>
      <c r="AO24" s="1303"/>
      <c r="AP24" s="1304"/>
      <c r="AQ24" s="1320" t="s">
        <v>567</v>
      </c>
      <c r="AR24" s="1321"/>
      <c r="AS24" s="1321"/>
      <c r="AT24" s="1321"/>
      <c r="AU24" s="1321"/>
      <c r="AV24" s="1321"/>
      <c r="AW24" s="1321"/>
      <c r="AX24" s="1321"/>
      <c r="AY24" s="1321"/>
      <c r="AZ24" s="1321"/>
      <c r="BA24" s="1321"/>
      <c r="BB24" s="1321"/>
      <c r="BC24" s="1321"/>
      <c r="BD24" s="1321"/>
      <c r="BE24" s="1321"/>
      <c r="BF24" s="1321"/>
      <c r="BG24" s="1321"/>
      <c r="BH24" s="1321"/>
      <c r="BI24" s="1322"/>
      <c r="BJ24" s="1308" t="str">
        <f t="shared" si="0"/>
        <v/>
      </c>
      <c r="BK24" s="1309"/>
      <c r="BL24" s="1309"/>
      <c r="BM24" s="1310"/>
      <c r="BN24" s="546"/>
      <c r="BO24" s="546"/>
      <c r="BP24" s="546"/>
      <c r="BQ24" s="546"/>
      <c r="BR24" s="546"/>
      <c r="BS24" s="546"/>
      <c r="BT24" s="546"/>
      <c r="BU24" s="546"/>
    </row>
    <row r="25" spans="1:73" ht="21" customHeight="1">
      <c r="A25" s="1326"/>
      <c r="B25" s="1331"/>
      <c r="C25" s="1332"/>
      <c r="D25" s="1332"/>
      <c r="E25" s="1332"/>
      <c r="F25" s="1332"/>
      <c r="G25" s="1332"/>
      <c r="H25" s="1332"/>
      <c r="I25" s="1333"/>
      <c r="J25" s="1383"/>
      <c r="K25" s="1384"/>
      <c r="L25" s="1384"/>
      <c r="M25" s="1384"/>
      <c r="N25" s="1385"/>
      <c r="O25" s="1331"/>
      <c r="P25" s="1332"/>
      <c r="Q25" s="1332"/>
      <c r="R25" s="1333"/>
      <c r="S25" s="1427"/>
      <c r="T25" s="1428"/>
      <c r="U25" s="1428"/>
      <c r="V25" s="1428"/>
      <c r="W25" s="1428"/>
      <c r="X25" s="1428"/>
      <c r="Y25" s="1429"/>
      <c r="Z25" s="1374"/>
      <c r="AA25" s="1375"/>
      <c r="AB25" s="1375"/>
      <c r="AC25" s="1375"/>
      <c r="AD25" s="1375"/>
      <c r="AE25" s="1375"/>
      <c r="AF25" s="1376"/>
      <c r="AG25" s="1302" t="s">
        <v>1028</v>
      </c>
      <c r="AH25" s="1303"/>
      <c r="AI25" s="1303"/>
      <c r="AJ25" s="1303"/>
      <c r="AK25" s="1303"/>
      <c r="AL25" s="1303"/>
      <c r="AM25" s="1303"/>
      <c r="AN25" s="1303"/>
      <c r="AO25" s="1303"/>
      <c r="AP25" s="1304"/>
      <c r="AQ25" s="1320" t="s">
        <v>567</v>
      </c>
      <c r="AR25" s="1321"/>
      <c r="AS25" s="1321"/>
      <c r="AT25" s="1321"/>
      <c r="AU25" s="1321"/>
      <c r="AV25" s="1321"/>
      <c r="AW25" s="1321"/>
      <c r="AX25" s="1321"/>
      <c r="AY25" s="1321"/>
      <c r="AZ25" s="1321"/>
      <c r="BA25" s="1321"/>
      <c r="BB25" s="1321"/>
      <c r="BC25" s="1321"/>
      <c r="BD25" s="1321"/>
      <c r="BE25" s="1321"/>
      <c r="BF25" s="1321"/>
      <c r="BG25" s="1321"/>
      <c r="BH25" s="1321"/>
      <c r="BI25" s="1322"/>
      <c r="BJ25" s="1308" t="str">
        <f t="shared" si="0"/>
        <v/>
      </c>
      <c r="BK25" s="1309"/>
      <c r="BL25" s="1309"/>
      <c r="BM25" s="1310"/>
      <c r="BN25" s="546"/>
      <c r="BO25" s="546"/>
      <c r="BP25" s="546"/>
      <c r="BQ25" s="546"/>
      <c r="BR25" s="546"/>
      <c r="BS25" s="546"/>
      <c r="BT25" s="546"/>
      <c r="BU25" s="546"/>
    </row>
    <row r="26" spans="1:73" ht="21" customHeight="1">
      <c r="A26" s="1326"/>
      <c r="B26" s="1331"/>
      <c r="C26" s="1332"/>
      <c r="D26" s="1332"/>
      <c r="E26" s="1332"/>
      <c r="F26" s="1332"/>
      <c r="G26" s="1332"/>
      <c r="H26" s="1332"/>
      <c r="I26" s="1333"/>
      <c r="J26" s="1383"/>
      <c r="K26" s="1384"/>
      <c r="L26" s="1384"/>
      <c r="M26" s="1384"/>
      <c r="N26" s="1385"/>
      <c r="O26" s="1331"/>
      <c r="P26" s="1332"/>
      <c r="Q26" s="1332"/>
      <c r="R26" s="1333"/>
      <c r="S26" s="1427"/>
      <c r="T26" s="1428"/>
      <c r="U26" s="1428"/>
      <c r="V26" s="1428"/>
      <c r="W26" s="1428"/>
      <c r="X26" s="1428"/>
      <c r="Y26" s="1429"/>
      <c r="Z26" s="1374"/>
      <c r="AA26" s="1375"/>
      <c r="AB26" s="1375"/>
      <c r="AC26" s="1375"/>
      <c r="AD26" s="1375"/>
      <c r="AE26" s="1375"/>
      <c r="AF26" s="1376"/>
      <c r="AG26" s="1302" t="s">
        <v>1029</v>
      </c>
      <c r="AH26" s="1303"/>
      <c r="AI26" s="1303"/>
      <c r="AJ26" s="1303"/>
      <c r="AK26" s="1303"/>
      <c r="AL26" s="1303"/>
      <c r="AM26" s="1303"/>
      <c r="AN26" s="1303"/>
      <c r="AO26" s="1303"/>
      <c r="AP26" s="1304"/>
      <c r="AQ26" s="1320" t="s">
        <v>567</v>
      </c>
      <c r="AR26" s="1321"/>
      <c r="AS26" s="1321"/>
      <c r="AT26" s="1321"/>
      <c r="AU26" s="1321"/>
      <c r="AV26" s="1321"/>
      <c r="AW26" s="1321"/>
      <c r="AX26" s="1321"/>
      <c r="AY26" s="1321"/>
      <c r="AZ26" s="1321"/>
      <c r="BA26" s="1321"/>
      <c r="BB26" s="1321"/>
      <c r="BC26" s="1321"/>
      <c r="BD26" s="1321"/>
      <c r="BE26" s="1321"/>
      <c r="BF26" s="1321"/>
      <c r="BG26" s="1321"/>
      <c r="BH26" s="1321"/>
      <c r="BI26" s="1322"/>
      <c r="BJ26" s="1308" t="str">
        <f t="shared" si="0"/>
        <v/>
      </c>
      <c r="BK26" s="1309"/>
      <c r="BL26" s="1309"/>
      <c r="BM26" s="1310"/>
      <c r="BN26" s="546"/>
      <c r="BO26" s="546"/>
      <c r="BP26" s="546"/>
      <c r="BQ26" s="546"/>
      <c r="BR26" s="546"/>
      <c r="BS26" s="546"/>
      <c r="BT26" s="546"/>
      <c r="BU26" s="546"/>
    </row>
    <row r="27" spans="1:73" ht="21" customHeight="1">
      <c r="A27" s="1326"/>
      <c r="B27" s="1331"/>
      <c r="C27" s="1332"/>
      <c r="D27" s="1332"/>
      <c r="E27" s="1332"/>
      <c r="F27" s="1332"/>
      <c r="G27" s="1332"/>
      <c r="H27" s="1332"/>
      <c r="I27" s="1333"/>
      <c r="J27" s="1383"/>
      <c r="K27" s="1384"/>
      <c r="L27" s="1384"/>
      <c r="M27" s="1384"/>
      <c r="N27" s="1385"/>
      <c r="O27" s="1331"/>
      <c r="P27" s="1332"/>
      <c r="Q27" s="1332"/>
      <c r="R27" s="1333"/>
      <c r="S27" s="1427"/>
      <c r="T27" s="1428"/>
      <c r="U27" s="1428"/>
      <c r="V27" s="1428"/>
      <c r="W27" s="1428"/>
      <c r="X27" s="1428"/>
      <c r="Y27" s="1429"/>
      <c r="Z27" s="1374"/>
      <c r="AA27" s="1375"/>
      <c r="AB27" s="1375"/>
      <c r="AC27" s="1375"/>
      <c r="AD27" s="1375"/>
      <c r="AE27" s="1375"/>
      <c r="AF27" s="1376"/>
      <c r="AG27" s="1302" t="s">
        <v>1030</v>
      </c>
      <c r="AH27" s="1303"/>
      <c r="AI27" s="1303"/>
      <c r="AJ27" s="1303"/>
      <c r="AK27" s="1303"/>
      <c r="AL27" s="1303"/>
      <c r="AM27" s="1303"/>
      <c r="AN27" s="1303"/>
      <c r="AO27" s="1303"/>
      <c r="AP27" s="1304"/>
      <c r="AQ27" s="1320" t="s">
        <v>567</v>
      </c>
      <c r="AR27" s="1321"/>
      <c r="AS27" s="1321"/>
      <c r="AT27" s="1321"/>
      <c r="AU27" s="1321"/>
      <c r="AV27" s="1321"/>
      <c r="AW27" s="1321"/>
      <c r="AX27" s="1321"/>
      <c r="AY27" s="1321"/>
      <c r="AZ27" s="1321"/>
      <c r="BA27" s="1321"/>
      <c r="BB27" s="1321"/>
      <c r="BC27" s="1321"/>
      <c r="BD27" s="1321"/>
      <c r="BE27" s="1321"/>
      <c r="BF27" s="1321"/>
      <c r="BG27" s="1321"/>
      <c r="BH27" s="1321"/>
      <c r="BI27" s="1322"/>
      <c r="BJ27" s="1308" t="str">
        <f t="shared" si="0"/>
        <v/>
      </c>
      <c r="BK27" s="1309"/>
      <c r="BL27" s="1309"/>
      <c r="BM27" s="1310"/>
      <c r="BN27" s="546"/>
      <c r="BO27" s="546"/>
      <c r="BP27" s="546"/>
      <c r="BQ27" s="546"/>
      <c r="BR27" s="546"/>
      <c r="BS27" s="546"/>
      <c r="BT27" s="546"/>
      <c r="BU27" s="546"/>
    </row>
    <row r="28" spans="1:73" ht="21" customHeight="1">
      <c r="A28" s="1326"/>
      <c r="B28" s="1331"/>
      <c r="C28" s="1332"/>
      <c r="D28" s="1332"/>
      <c r="E28" s="1332"/>
      <c r="F28" s="1332"/>
      <c r="G28" s="1332"/>
      <c r="H28" s="1332"/>
      <c r="I28" s="1333"/>
      <c r="J28" s="1383"/>
      <c r="K28" s="1384"/>
      <c r="L28" s="1384"/>
      <c r="M28" s="1384"/>
      <c r="N28" s="1385"/>
      <c r="O28" s="1331"/>
      <c r="P28" s="1332"/>
      <c r="Q28" s="1332"/>
      <c r="R28" s="1333"/>
      <c r="S28" s="1427"/>
      <c r="T28" s="1428"/>
      <c r="U28" s="1428"/>
      <c r="V28" s="1428"/>
      <c r="W28" s="1428"/>
      <c r="X28" s="1428"/>
      <c r="Y28" s="1429"/>
      <c r="Z28" s="1374"/>
      <c r="AA28" s="1375"/>
      <c r="AB28" s="1375"/>
      <c r="AC28" s="1375"/>
      <c r="AD28" s="1375"/>
      <c r="AE28" s="1375"/>
      <c r="AF28" s="1376"/>
      <c r="AG28" s="1302" t="s">
        <v>1031</v>
      </c>
      <c r="AH28" s="1303"/>
      <c r="AI28" s="1303"/>
      <c r="AJ28" s="1303"/>
      <c r="AK28" s="1303"/>
      <c r="AL28" s="1303"/>
      <c r="AM28" s="1303"/>
      <c r="AN28" s="1303"/>
      <c r="AO28" s="1303"/>
      <c r="AP28" s="1304"/>
      <c r="AQ28" s="1320" t="s">
        <v>567</v>
      </c>
      <c r="AR28" s="1321"/>
      <c r="AS28" s="1321"/>
      <c r="AT28" s="1321"/>
      <c r="AU28" s="1321"/>
      <c r="AV28" s="1321"/>
      <c r="AW28" s="1321"/>
      <c r="AX28" s="1321"/>
      <c r="AY28" s="1321"/>
      <c r="AZ28" s="1321"/>
      <c r="BA28" s="1321"/>
      <c r="BB28" s="1321"/>
      <c r="BC28" s="1321"/>
      <c r="BD28" s="1321"/>
      <c r="BE28" s="1321"/>
      <c r="BF28" s="1321"/>
      <c r="BG28" s="1321"/>
      <c r="BH28" s="1321"/>
      <c r="BI28" s="1322"/>
      <c r="BJ28" s="1308" t="str">
        <f t="shared" si="0"/>
        <v/>
      </c>
      <c r="BK28" s="1309"/>
      <c r="BL28" s="1309"/>
      <c r="BM28" s="1310"/>
      <c r="BN28" s="546"/>
      <c r="BO28" s="546"/>
      <c r="BP28" s="546"/>
      <c r="BQ28" s="546"/>
      <c r="BR28" s="546"/>
      <c r="BS28" s="546"/>
      <c r="BT28" s="546"/>
      <c r="BU28" s="546"/>
    </row>
    <row r="29" spans="1:73" ht="21" customHeight="1">
      <c r="A29" s="1326"/>
      <c r="B29" s="1331"/>
      <c r="C29" s="1332"/>
      <c r="D29" s="1332"/>
      <c r="E29" s="1332"/>
      <c r="F29" s="1332"/>
      <c r="G29" s="1332"/>
      <c r="H29" s="1332"/>
      <c r="I29" s="1333"/>
      <c r="J29" s="1383"/>
      <c r="K29" s="1384"/>
      <c r="L29" s="1384"/>
      <c r="M29" s="1384"/>
      <c r="N29" s="1385"/>
      <c r="O29" s="1331"/>
      <c r="P29" s="1332"/>
      <c r="Q29" s="1332"/>
      <c r="R29" s="1333"/>
      <c r="S29" s="1427"/>
      <c r="T29" s="1428"/>
      <c r="U29" s="1428"/>
      <c r="V29" s="1428"/>
      <c r="W29" s="1428"/>
      <c r="X29" s="1428"/>
      <c r="Y29" s="1429"/>
      <c r="Z29" s="1374"/>
      <c r="AA29" s="1375"/>
      <c r="AB29" s="1375"/>
      <c r="AC29" s="1375"/>
      <c r="AD29" s="1375"/>
      <c r="AE29" s="1375"/>
      <c r="AF29" s="1376"/>
      <c r="AG29" s="1302" t="s">
        <v>1032</v>
      </c>
      <c r="AH29" s="1303"/>
      <c r="AI29" s="1303"/>
      <c r="AJ29" s="1303"/>
      <c r="AK29" s="1303"/>
      <c r="AL29" s="1303"/>
      <c r="AM29" s="1303"/>
      <c r="AN29" s="1303"/>
      <c r="AO29" s="1303"/>
      <c r="AP29" s="1304"/>
      <c r="AQ29" s="1320" t="s">
        <v>567</v>
      </c>
      <c r="AR29" s="1321"/>
      <c r="AS29" s="1321"/>
      <c r="AT29" s="1321"/>
      <c r="AU29" s="1321"/>
      <c r="AV29" s="1321"/>
      <c r="AW29" s="1321"/>
      <c r="AX29" s="1321"/>
      <c r="AY29" s="1321"/>
      <c r="AZ29" s="1321"/>
      <c r="BA29" s="1321"/>
      <c r="BB29" s="1321"/>
      <c r="BC29" s="1321"/>
      <c r="BD29" s="1321"/>
      <c r="BE29" s="1321"/>
      <c r="BF29" s="1321"/>
      <c r="BG29" s="1321"/>
      <c r="BH29" s="1321"/>
      <c r="BI29" s="1322"/>
      <c r="BJ29" s="1308" t="str">
        <f t="shared" si="0"/>
        <v/>
      </c>
      <c r="BK29" s="1309"/>
      <c r="BL29" s="1309"/>
      <c r="BM29" s="1310"/>
      <c r="BN29" s="546"/>
      <c r="BO29" s="546"/>
      <c r="BP29" s="546"/>
      <c r="BQ29" s="546"/>
      <c r="BR29" s="546"/>
      <c r="BS29" s="546"/>
      <c r="BT29" s="546"/>
      <c r="BU29" s="546"/>
    </row>
    <row r="30" spans="1:73" ht="21" customHeight="1">
      <c r="A30" s="1326"/>
      <c r="B30" s="1331"/>
      <c r="C30" s="1332"/>
      <c r="D30" s="1332"/>
      <c r="E30" s="1332"/>
      <c r="F30" s="1332"/>
      <c r="G30" s="1332"/>
      <c r="H30" s="1332"/>
      <c r="I30" s="1333"/>
      <c r="J30" s="1383"/>
      <c r="K30" s="1384"/>
      <c r="L30" s="1384"/>
      <c r="M30" s="1384"/>
      <c r="N30" s="1385"/>
      <c r="O30" s="1331"/>
      <c r="P30" s="1332"/>
      <c r="Q30" s="1332"/>
      <c r="R30" s="1333"/>
      <c r="S30" s="1427"/>
      <c r="T30" s="1428"/>
      <c r="U30" s="1428"/>
      <c r="V30" s="1428"/>
      <c r="W30" s="1428"/>
      <c r="X30" s="1428"/>
      <c r="Y30" s="1429"/>
      <c r="Z30" s="1374"/>
      <c r="AA30" s="1375"/>
      <c r="AB30" s="1375"/>
      <c r="AC30" s="1375"/>
      <c r="AD30" s="1375"/>
      <c r="AE30" s="1375"/>
      <c r="AF30" s="1376"/>
      <c r="AG30" s="1302" t="s">
        <v>1033</v>
      </c>
      <c r="AH30" s="1303"/>
      <c r="AI30" s="1303"/>
      <c r="AJ30" s="1303"/>
      <c r="AK30" s="1303"/>
      <c r="AL30" s="1303"/>
      <c r="AM30" s="1303"/>
      <c r="AN30" s="1303"/>
      <c r="AO30" s="1303"/>
      <c r="AP30" s="1304"/>
      <c r="AQ30" s="1320" t="s">
        <v>567</v>
      </c>
      <c r="AR30" s="1321"/>
      <c r="AS30" s="1321"/>
      <c r="AT30" s="1321"/>
      <c r="AU30" s="1321"/>
      <c r="AV30" s="1321"/>
      <c r="AW30" s="1321"/>
      <c r="AX30" s="1321"/>
      <c r="AY30" s="1321"/>
      <c r="AZ30" s="1321"/>
      <c r="BA30" s="1321"/>
      <c r="BB30" s="1321"/>
      <c r="BC30" s="1321"/>
      <c r="BD30" s="1321"/>
      <c r="BE30" s="1321"/>
      <c r="BF30" s="1321"/>
      <c r="BG30" s="1321"/>
      <c r="BH30" s="1321"/>
      <c r="BI30" s="1322"/>
      <c r="BJ30" s="1308" t="str">
        <f t="shared" si="0"/>
        <v/>
      </c>
      <c r="BK30" s="1309"/>
      <c r="BL30" s="1309"/>
      <c r="BM30" s="1310"/>
      <c r="BN30" s="546"/>
      <c r="BO30" s="546"/>
      <c r="BP30" s="546"/>
      <c r="BQ30" s="546"/>
      <c r="BR30" s="546"/>
      <c r="BS30" s="546"/>
      <c r="BT30" s="546"/>
      <c r="BU30" s="546"/>
    </row>
    <row r="31" spans="1:73" ht="21" customHeight="1">
      <c r="A31" s="1326"/>
      <c r="B31" s="1331"/>
      <c r="C31" s="1332"/>
      <c r="D31" s="1332"/>
      <c r="E31" s="1332"/>
      <c r="F31" s="1332"/>
      <c r="G31" s="1332"/>
      <c r="H31" s="1332"/>
      <c r="I31" s="1333"/>
      <c r="J31" s="1383"/>
      <c r="K31" s="1384"/>
      <c r="L31" s="1384"/>
      <c r="M31" s="1384"/>
      <c r="N31" s="1385"/>
      <c r="O31" s="1331"/>
      <c r="P31" s="1332"/>
      <c r="Q31" s="1332"/>
      <c r="R31" s="1333"/>
      <c r="S31" s="1427"/>
      <c r="T31" s="1428"/>
      <c r="U31" s="1428"/>
      <c r="V31" s="1428"/>
      <c r="W31" s="1428"/>
      <c r="X31" s="1428"/>
      <c r="Y31" s="1429"/>
      <c r="Z31" s="1374"/>
      <c r="AA31" s="1375"/>
      <c r="AB31" s="1375"/>
      <c r="AC31" s="1375"/>
      <c r="AD31" s="1375"/>
      <c r="AE31" s="1375"/>
      <c r="AF31" s="1376"/>
      <c r="AG31" s="1302" t="s">
        <v>1034</v>
      </c>
      <c r="AH31" s="1303"/>
      <c r="AI31" s="1303"/>
      <c r="AJ31" s="1303"/>
      <c r="AK31" s="1303"/>
      <c r="AL31" s="1303"/>
      <c r="AM31" s="1303"/>
      <c r="AN31" s="1303"/>
      <c r="AO31" s="1303"/>
      <c r="AP31" s="1304"/>
      <c r="AQ31" s="1305" t="s">
        <v>567</v>
      </c>
      <c r="AR31" s="1306"/>
      <c r="AS31" s="1306"/>
      <c r="AT31" s="1306"/>
      <c r="AU31" s="1306"/>
      <c r="AV31" s="1306"/>
      <c r="AW31" s="1306"/>
      <c r="AX31" s="1306"/>
      <c r="AY31" s="1306"/>
      <c r="AZ31" s="1306"/>
      <c r="BA31" s="1306"/>
      <c r="BB31" s="1306"/>
      <c r="BC31" s="1306"/>
      <c r="BD31" s="1306"/>
      <c r="BE31" s="1306"/>
      <c r="BF31" s="1306"/>
      <c r="BG31" s="1306"/>
      <c r="BH31" s="1306"/>
      <c r="BI31" s="1307"/>
      <c r="BJ31" s="1308" t="str">
        <f t="shared" si="0"/>
        <v/>
      </c>
      <c r="BK31" s="1309"/>
      <c r="BL31" s="1309"/>
      <c r="BM31" s="1310"/>
      <c r="BN31" s="546"/>
      <c r="BO31" s="546"/>
      <c r="BP31" s="546"/>
      <c r="BQ31" s="546"/>
      <c r="BR31" s="546"/>
      <c r="BS31" s="546"/>
      <c r="BT31" s="546"/>
      <c r="BU31" s="546"/>
    </row>
    <row r="32" spans="1:73" ht="21" customHeight="1">
      <c r="A32" s="1326"/>
      <c r="B32" s="1331"/>
      <c r="C32" s="1332"/>
      <c r="D32" s="1332"/>
      <c r="E32" s="1332"/>
      <c r="F32" s="1332"/>
      <c r="G32" s="1332"/>
      <c r="H32" s="1332"/>
      <c r="I32" s="1333"/>
      <c r="J32" s="1383"/>
      <c r="K32" s="1384"/>
      <c r="L32" s="1384"/>
      <c r="M32" s="1384"/>
      <c r="N32" s="1385"/>
      <c r="O32" s="1331"/>
      <c r="P32" s="1332"/>
      <c r="Q32" s="1332"/>
      <c r="R32" s="1333"/>
      <c r="S32" s="1427"/>
      <c r="T32" s="1428"/>
      <c r="U32" s="1428"/>
      <c r="V32" s="1428"/>
      <c r="W32" s="1428"/>
      <c r="X32" s="1428"/>
      <c r="Y32" s="1429"/>
      <c r="Z32" s="1374"/>
      <c r="AA32" s="1375"/>
      <c r="AB32" s="1375"/>
      <c r="AC32" s="1375"/>
      <c r="AD32" s="1375"/>
      <c r="AE32" s="1375"/>
      <c r="AF32" s="1376"/>
      <c r="AG32" s="1302" t="s">
        <v>1035</v>
      </c>
      <c r="AH32" s="1303"/>
      <c r="AI32" s="1303"/>
      <c r="AJ32" s="1303"/>
      <c r="AK32" s="1303"/>
      <c r="AL32" s="1303"/>
      <c r="AM32" s="1303"/>
      <c r="AN32" s="1303"/>
      <c r="AO32" s="1303"/>
      <c r="AP32" s="1304"/>
      <c r="AQ32" s="1320" t="s">
        <v>567</v>
      </c>
      <c r="AR32" s="1321"/>
      <c r="AS32" s="1321"/>
      <c r="AT32" s="1321"/>
      <c r="AU32" s="1321"/>
      <c r="AV32" s="1321"/>
      <c r="AW32" s="1321"/>
      <c r="AX32" s="1321"/>
      <c r="AY32" s="1321"/>
      <c r="AZ32" s="1321"/>
      <c r="BA32" s="1321"/>
      <c r="BB32" s="1321"/>
      <c r="BC32" s="1321"/>
      <c r="BD32" s="1321"/>
      <c r="BE32" s="1321"/>
      <c r="BF32" s="1321"/>
      <c r="BG32" s="1321"/>
      <c r="BH32" s="1321"/>
      <c r="BI32" s="1322"/>
      <c r="BJ32" s="1308" t="str">
        <f t="shared" si="0"/>
        <v/>
      </c>
      <c r="BK32" s="1309"/>
      <c r="BL32" s="1309"/>
      <c r="BM32" s="1310"/>
      <c r="BN32" s="546"/>
      <c r="BO32" s="546"/>
      <c r="BP32" s="546"/>
      <c r="BQ32" s="546"/>
      <c r="BR32" s="546"/>
      <c r="BS32" s="546"/>
      <c r="BT32" s="546"/>
      <c r="BU32" s="546"/>
    </row>
    <row r="33" spans="1:73" ht="21" customHeight="1">
      <c r="A33" s="1326"/>
      <c r="B33" s="1331"/>
      <c r="C33" s="1332"/>
      <c r="D33" s="1332"/>
      <c r="E33" s="1332"/>
      <c r="F33" s="1332"/>
      <c r="G33" s="1332"/>
      <c r="H33" s="1332"/>
      <c r="I33" s="1333"/>
      <c r="J33" s="1383"/>
      <c r="K33" s="1384"/>
      <c r="L33" s="1384"/>
      <c r="M33" s="1384"/>
      <c r="N33" s="1385"/>
      <c r="O33" s="1331"/>
      <c r="P33" s="1332"/>
      <c r="Q33" s="1332"/>
      <c r="R33" s="1333"/>
      <c r="S33" s="1427"/>
      <c r="T33" s="1428"/>
      <c r="U33" s="1428"/>
      <c r="V33" s="1428"/>
      <c r="W33" s="1428"/>
      <c r="X33" s="1428"/>
      <c r="Y33" s="1429"/>
      <c r="Z33" s="1374"/>
      <c r="AA33" s="1375"/>
      <c r="AB33" s="1375"/>
      <c r="AC33" s="1375"/>
      <c r="AD33" s="1375"/>
      <c r="AE33" s="1375"/>
      <c r="AF33" s="1376"/>
      <c r="AG33" s="1302" t="s">
        <v>1036</v>
      </c>
      <c r="AH33" s="1303"/>
      <c r="AI33" s="1303"/>
      <c r="AJ33" s="1303"/>
      <c r="AK33" s="1303"/>
      <c r="AL33" s="1303"/>
      <c r="AM33" s="1303"/>
      <c r="AN33" s="1303"/>
      <c r="AO33" s="1303"/>
      <c r="AP33" s="1304"/>
      <c r="AQ33" s="1320" t="s">
        <v>567</v>
      </c>
      <c r="AR33" s="1321"/>
      <c r="AS33" s="1321"/>
      <c r="AT33" s="1321"/>
      <c r="AU33" s="1321"/>
      <c r="AV33" s="1321"/>
      <c r="AW33" s="1321"/>
      <c r="AX33" s="1321"/>
      <c r="AY33" s="1321"/>
      <c r="AZ33" s="1321"/>
      <c r="BA33" s="1321"/>
      <c r="BB33" s="1321"/>
      <c r="BC33" s="1321"/>
      <c r="BD33" s="1321"/>
      <c r="BE33" s="1321"/>
      <c r="BF33" s="1321"/>
      <c r="BG33" s="1321"/>
      <c r="BH33" s="1321"/>
      <c r="BI33" s="1322"/>
      <c r="BJ33" s="1308" t="str">
        <f t="shared" si="0"/>
        <v/>
      </c>
      <c r="BK33" s="1309"/>
      <c r="BL33" s="1309"/>
      <c r="BM33" s="1310"/>
      <c r="BN33" s="546"/>
      <c r="BO33" s="546"/>
      <c r="BP33" s="546"/>
      <c r="BQ33" s="546"/>
      <c r="BR33" s="546"/>
      <c r="BS33" s="546"/>
      <c r="BT33" s="546"/>
      <c r="BU33" s="546"/>
    </row>
    <row r="34" spans="1:73" ht="21" customHeight="1">
      <c r="A34" s="1326"/>
      <c r="B34" s="1331"/>
      <c r="C34" s="1332"/>
      <c r="D34" s="1332"/>
      <c r="E34" s="1332"/>
      <c r="F34" s="1332"/>
      <c r="G34" s="1332"/>
      <c r="H34" s="1332"/>
      <c r="I34" s="1333"/>
      <c r="J34" s="1383"/>
      <c r="K34" s="1384"/>
      <c r="L34" s="1384"/>
      <c r="M34" s="1384"/>
      <c r="N34" s="1385"/>
      <c r="O34" s="1331"/>
      <c r="P34" s="1332"/>
      <c r="Q34" s="1332"/>
      <c r="R34" s="1333"/>
      <c r="S34" s="1427"/>
      <c r="T34" s="1428"/>
      <c r="U34" s="1428"/>
      <c r="V34" s="1428"/>
      <c r="W34" s="1428"/>
      <c r="X34" s="1428"/>
      <c r="Y34" s="1429"/>
      <c r="Z34" s="1374"/>
      <c r="AA34" s="1375"/>
      <c r="AB34" s="1375"/>
      <c r="AC34" s="1375"/>
      <c r="AD34" s="1375"/>
      <c r="AE34" s="1375"/>
      <c r="AF34" s="1376"/>
      <c r="AG34" s="1302" t="s">
        <v>1037</v>
      </c>
      <c r="AH34" s="1303"/>
      <c r="AI34" s="1303"/>
      <c r="AJ34" s="1303"/>
      <c r="AK34" s="1303"/>
      <c r="AL34" s="1303"/>
      <c r="AM34" s="1303"/>
      <c r="AN34" s="1303"/>
      <c r="AO34" s="1303"/>
      <c r="AP34" s="1304"/>
      <c r="AQ34" s="1305" t="s">
        <v>567</v>
      </c>
      <c r="AR34" s="1306"/>
      <c r="AS34" s="1306"/>
      <c r="AT34" s="1306"/>
      <c r="AU34" s="1306"/>
      <c r="AV34" s="1306"/>
      <c r="AW34" s="1306"/>
      <c r="AX34" s="1306"/>
      <c r="AY34" s="1306"/>
      <c r="AZ34" s="1306"/>
      <c r="BA34" s="1306"/>
      <c r="BB34" s="1306"/>
      <c r="BC34" s="1306"/>
      <c r="BD34" s="1306"/>
      <c r="BE34" s="1306"/>
      <c r="BF34" s="1306"/>
      <c r="BG34" s="1306"/>
      <c r="BH34" s="1306"/>
      <c r="BI34" s="1307"/>
      <c r="BJ34" s="1308" t="str">
        <f t="shared" si="0"/>
        <v/>
      </c>
      <c r="BK34" s="1309"/>
      <c r="BL34" s="1309"/>
      <c r="BM34" s="1310"/>
      <c r="BN34" s="546"/>
      <c r="BO34" s="546"/>
      <c r="BP34" s="546"/>
      <c r="BQ34" s="546"/>
      <c r="BR34" s="546"/>
      <c r="BS34" s="546"/>
      <c r="BT34" s="546"/>
      <c r="BU34" s="546"/>
    </row>
    <row r="35" spans="1:73" ht="21" customHeight="1">
      <c r="A35" s="1326"/>
      <c r="B35" s="1331"/>
      <c r="C35" s="1332"/>
      <c r="D35" s="1332"/>
      <c r="E35" s="1332"/>
      <c r="F35" s="1332"/>
      <c r="G35" s="1332"/>
      <c r="H35" s="1332"/>
      <c r="I35" s="1333"/>
      <c r="J35" s="1383"/>
      <c r="K35" s="1384"/>
      <c r="L35" s="1384"/>
      <c r="M35" s="1384"/>
      <c r="N35" s="1385"/>
      <c r="O35" s="1331"/>
      <c r="P35" s="1332"/>
      <c r="Q35" s="1332"/>
      <c r="R35" s="1333"/>
      <c r="S35" s="1427"/>
      <c r="T35" s="1428"/>
      <c r="U35" s="1428"/>
      <c r="V35" s="1428"/>
      <c r="W35" s="1428"/>
      <c r="X35" s="1428"/>
      <c r="Y35" s="1429"/>
      <c r="Z35" s="1374"/>
      <c r="AA35" s="1375"/>
      <c r="AB35" s="1375"/>
      <c r="AC35" s="1375"/>
      <c r="AD35" s="1375"/>
      <c r="AE35" s="1375"/>
      <c r="AF35" s="1376"/>
      <c r="AG35" s="1302" t="s">
        <v>1038</v>
      </c>
      <c r="AH35" s="1303"/>
      <c r="AI35" s="1303"/>
      <c r="AJ35" s="1303"/>
      <c r="AK35" s="1303"/>
      <c r="AL35" s="1303"/>
      <c r="AM35" s="1303"/>
      <c r="AN35" s="1303"/>
      <c r="AO35" s="1303"/>
      <c r="AP35" s="1304"/>
      <c r="AQ35" s="1320" t="s">
        <v>567</v>
      </c>
      <c r="AR35" s="1321"/>
      <c r="AS35" s="1321"/>
      <c r="AT35" s="1321"/>
      <c r="AU35" s="1321"/>
      <c r="AV35" s="1321"/>
      <c r="AW35" s="1321"/>
      <c r="AX35" s="1321"/>
      <c r="AY35" s="1321"/>
      <c r="AZ35" s="1321"/>
      <c r="BA35" s="1321"/>
      <c r="BB35" s="1321"/>
      <c r="BC35" s="1321"/>
      <c r="BD35" s="1321"/>
      <c r="BE35" s="1321"/>
      <c r="BF35" s="1321"/>
      <c r="BG35" s="1321"/>
      <c r="BH35" s="1321"/>
      <c r="BI35" s="1322"/>
      <c r="BJ35" s="1308" t="str">
        <f t="shared" si="0"/>
        <v/>
      </c>
      <c r="BK35" s="1309"/>
      <c r="BL35" s="1309"/>
      <c r="BM35" s="1310"/>
      <c r="BN35" s="546"/>
      <c r="BO35" s="546"/>
      <c r="BP35" s="546"/>
      <c r="BQ35" s="546"/>
      <c r="BR35" s="546"/>
      <c r="BS35" s="546"/>
      <c r="BT35" s="546"/>
      <c r="BU35" s="546"/>
    </row>
    <row r="36" spans="1:73" ht="21" customHeight="1">
      <c r="A36" s="1326"/>
      <c r="B36" s="1331"/>
      <c r="C36" s="1332"/>
      <c r="D36" s="1332"/>
      <c r="E36" s="1332"/>
      <c r="F36" s="1332"/>
      <c r="G36" s="1332"/>
      <c r="H36" s="1332"/>
      <c r="I36" s="1333"/>
      <c r="J36" s="1383"/>
      <c r="K36" s="1384"/>
      <c r="L36" s="1384"/>
      <c r="M36" s="1384"/>
      <c r="N36" s="1385"/>
      <c r="O36" s="1331"/>
      <c r="P36" s="1332"/>
      <c r="Q36" s="1332"/>
      <c r="R36" s="1333"/>
      <c r="S36" s="1427"/>
      <c r="T36" s="1428"/>
      <c r="U36" s="1428"/>
      <c r="V36" s="1428"/>
      <c r="W36" s="1428"/>
      <c r="X36" s="1428"/>
      <c r="Y36" s="1429"/>
      <c r="Z36" s="1374"/>
      <c r="AA36" s="1375"/>
      <c r="AB36" s="1375"/>
      <c r="AC36" s="1375"/>
      <c r="AD36" s="1375"/>
      <c r="AE36" s="1375"/>
      <c r="AF36" s="1376"/>
      <c r="AG36" s="1302" t="s">
        <v>1039</v>
      </c>
      <c r="AH36" s="1303"/>
      <c r="AI36" s="1303"/>
      <c r="AJ36" s="1303"/>
      <c r="AK36" s="1303"/>
      <c r="AL36" s="1303"/>
      <c r="AM36" s="1303"/>
      <c r="AN36" s="1303"/>
      <c r="AO36" s="1303"/>
      <c r="AP36" s="1304"/>
      <c r="AQ36" s="1305" t="s">
        <v>567</v>
      </c>
      <c r="AR36" s="1306"/>
      <c r="AS36" s="1306"/>
      <c r="AT36" s="1306"/>
      <c r="AU36" s="1306"/>
      <c r="AV36" s="1306"/>
      <c r="AW36" s="1306"/>
      <c r="AX36" s="1306"/>
      <c r="AY36" s="1306"/>
      <c r="AZ36" s="1306"/>
      <c r="BA36" s="1306"/>
      <c r="BB36" s="1306"/>
      <c r="BC36" s="1306"/>
      <c r="BD36" s="1306"/>
      <c r="BE36" s="1306"/>
      <c r="BF36" s="1306"/>
      <c r="BG36" s="1306"/>
      <c r="BH36" s="1306"/>
      <c r="BI36" s="1307"/>
      <c r="BJ36" s="1308" t="str">
        <f t="shared" si="0"/>
        <v/>
      </c>
      <c r="BK36" s="1309"/>
      <c r="BL36" s="1309"/>
      <c r="BM36" s="1310"/>
      <c r="BN36" s="546"/>
      <c r="BO36" s="546"/>
      <c r="BP36" s="546"/>
      <c r="BQ36" s="546"/>
      <c r="BR36" s="546"/>
      <c r="BS36" s="546"/>
      <c r="BT36" s="546"/>
      <c r="BU36" s="546"/>
    </row>
    <row r="37" spans="1:73" ht="21" customHeight="1">
      <c r="A37" s="1326"/>
      <c r="B37" s="1331"/>
      <c r="C37" s="1332"/>
      <c r="D37" s="1332"/>
      <c r="E37" s="1332"/>
      <c r="F37" s="1332"/>
      <c r="G37" s="1332"/>
      <c r="H37" s="1332"/>
      <c r="I37" s="1333"/>
      <c r="J37" s="1383"/>
      <c r="K37" s="1384"/>
      <c r="L37" s="1384"/>
      <c r="M37" s="1384"/>
      <c r="N37" s="1385"/>
      <c r="O37" s="1331"/>
      <c r="P37" s="1332"/>
      <c r="Q37" s="1332"/>
      <c r="R37" s="1333"/>
      <c r="S37" s="1427"/>
      <c r="T37" s="1428"/>
      <c r="U37" s="1428"/>
      <c r="V37" s="1428"/>
      <c r="W37" s="1428"/>
      <c r="X37" s="1428"/>
      <c r="Y37" s="1429"/>
      <c r="Z37" s="1374"/>
      <c r="AA37" s="1375"/>
      <c r="AB37" s="1375"/>
      <c r="AC37" s="1375"/>
      <c r="AD37" s="1375"/>
      <c r="AE37" s="1375"/>
      <c r="AF37" s="1376"/>
      <c r="AG37" s="1302" t="s">
        <v>1040</v>
      </c>
      <c r="AH37" s="1303"/>
      <c r="AI37" s="1303"/>
      <c r="AJ37" s="1303"/>
      <c r="AK37" s="1303"/>
      <c r="AL37" s="1303"/>
      <c r="AM37" s="1303"/>
      <c r="AN37" s="1303"/>
      <c r="AO37" s="1303"/>
      <c r="AP37" s="1304"/>
      <c r="AQ37" s="1305" t="s">
        <v>567</v>
      </c>
      <c r="AR37" s="1306"/>
      <c r="AS37" s="1306"/>
      <c r="AT37" s="1306"/>
      <c r="AU37" s="1306"/>
      <c r="AV37" s="1306"/>
      <c r="AW37" s="1306"/>
      <c r="AX37" s="1306"/>
      <c r="AY37" s="1306"/>
      <c r="AZ37" s="1306"/>
      <c r="BA37" s="1306"/>
      <c r="BB37" s="1306"/>
      <c r="BC37" s="1306"/>
      <c r="BD37" s="1306"/>
      <c r="BE37" s="1306"/>
      <c r="BF37" s="1306"/>
      <c r="BG37" s="1306"/>
      <c r="BH37" s="1306"/>
      <c r="BI37" s="1307"/>
      <c r="BJ37" s="1308" t="str">
        <f t="shared" si="0"/>
        <v/>
      </c>
      <c r="BK37" s="1309"/>
      <c r="BL37" s="1309"/>
      <c r="BM37" s="1310"/>
      <c r="BN37" s="546"/>
      <c r="BO37" s="546"/>
      <c r="BP37" s="546"/>
      <c r="BQ37" s="546"/>
      <c r="BR37" s="546"/>
      <c r="BS37" s="546"/>
      <c r="BT37" s="546"/>
      <c r="BU37" s="546"/>
    </row>
    <row r="38" spans="1:73" ht="21" customHeight="1">
      <c r="A38" s="1326"/>
      <c r="B38" s="1331"/>
      <c r="C38" s="1332"/>
      <c r="D38" s="1332"/>
      <c r="E38" s="1332"/>
      <c r="F38" s="1332"/>
      <c r="G38" s="1332"/>
      <c r="H38" s="1332"/>
      <c r="I38" s="1333"/>
      <c r="J38" s="1383"/>
      <c r="K38" s="1384"/>
      <c r="L38" s="1384"/>
      <c r="M38" s="1384"/>
      <c r="N38" s="1385"/>
      <c r="O38" s="1331"/>
      <c r="P38" s="1332"/>
      <c r="Q38" s="1332"/>
      <c r="R38" s="1333"/>
      <c r="S38" s="1427"/>
      <c r="T38" s="1428"/>
      <c r="U38" s="1428"/>
      <c r="V38" s="1428"/>
      <c r="W38" s="1428"/>
      <c r="X38" s="1428"/>
      <c r="Y38" s="1429"/>
      <c r="Z38" s="1374"/>
      <c r="AA38" s="1375"/>
      <c r="AB38" s="1375"/>
      <c r="AC38" s="1375"/>
      <c r="AD38" s="1375"/>
      <c r="AE38" s="1375"/>
      <c r="AF38" s="1376"/>
      <c r="AG38" s="1302" t="s">
        <v>1041</v>
      </c>
      <c r="AH38" s="1303"/>
      <c r="AI38" s="1303"/>
      <c r="AJ38" s="1303"/>
      <c r="AK38" s="1303"/>
      <c r="AL38" s="1303"/>
      <c r="AM38" s="1303"/>
      <c r="AN38" s="1303"/>
      <c r="AO38" s="1303"/>
      <c r="AP38" s="1304"/>
      <c r="AQ38" s="1305" t="s">
        <v>567</v>
      </c>
      <c r="AR38" s="1306"/>
      <c r="AS38" s="1306"/>
      <c r="AT38" s="1306"/>
      <c r="AU38" s="1306"/>
      <c r="AV38" s="1306"/>
      <c r="AW38" s="1306"/>
      <c r="AX38" s="1306"/>
      <c r="AY38" s="1306"/>
      <c r="AZ38" s="1306"/>
      <c r="BA38" s="1306"/>
      <c r="BB38" s="1306"/>
      <c r="BC38" s="1306"/>
      <c r="BD38" s="1306"/>
      <c r="BE38" s="1306"/>
      <c r="BF38" s="1306"/>
      <c r="BG38" s="1306"/>
      <c r="BH38" s="1306"/>
      <c r="BI38" s="1307"/>
      <c r="BJ38" s="1308" t="str">
        <f t="shared" si="0"/>
        <v/>
      </c>
      <c r="BK38" s="1309"/>
      <c r="BL38" s="1309"/>
      <c r="BM38" s="1310"/>
      <c r="BN38" s="546"/>
      <c r="BO38" s="546"/>
      <c r="BP38" s="546"/>
      <c r="BQ38" s="546"/>
      <c r="BR38" s="546"/>
      <c r="BS38" s="546"/>
      <c r="BT38" s="546"/>
      <c r="BU38" s="546"/>
    </row>
    <row r="39" spans="1:73" ht="21" customHeight="1">
      <c r="A39" s="1326"/>
      <c r="B39" s="1331"/>
      <c r="C39" s="1332"/>
      <c r="D39" s="1332"/>
      <c r="E39" s="1332"/>
      <c r="F39" s="1332"/>
      <c r="G39" s="1332"/>
      <c r="H39" s="1332"/>
      <c r="I39" s="1333"/>
      <c r="J39" s="1383"/>
      <c r="K39" s="1384"/>
      <c r="L39" s="1384"/>
      <c r="M39" s="1384"/>
      <c r="N39" s="1385"/>
      <c r="O39" s="1331"/>
      <c r="P39" s="1332"/>
      <c r="Q39" s="1332"/>
      <c r="R39" s="1333"/>
      <c r="S39" s="1427"/>
      <c r="T39" s="1428"/>
      <c r="U39" s="1428"/>
      <c r="V39" s="1428"/>
      <c r="W39" s="1428"/>
      <c r="X39" s="1428"/>
      <c r="Y39" s="1429"/>
      <c r="Z39" s="1374"/>
      <c r="AA39" s="1375"/>
      <c r="AB39" s="1375"/>
      <c r="AC39" s="1375"/>
      <c r="AD39" s="1375"/>
      <c r="AE39" s="1375"/>
      <c r="AF39" s="1376"/>
      <c r="AG39" s="1302" t="s">
        <v>1042</v>
      </c>
      <c r="AH39" s="1303"/>
      <c r="AI39" s="1303"/>
      <c r="AJ39" s="1303"/>
      <c r="AK39" s="1303"/>
      <c r="AL39" s="1303"/>
      <c r="AM39" s="1303"/>
      <c r="AN39" s="1303"/>
      <c r="AO39" s="1303"/>
      <c r="AP39" s="1304"/>
      <c r="AQ39" s="1305" t="s">
        <v>567</v>
      </c>
      <c r="AR39" s="1306"/>
      <c r="AS39" s="1306"/>
      <c r="AT39" s="1306"/>
      <c r="AU39" s="1306"/>
      <c r="AV39" s="1306"/>
      <c r="AW39" s="1306"/>
      <c r="AX39" s="1306"/>
      <c r="AY39" s="1306"/>
      <c r="AZ39" s="1306"/>
      <c r="BA39" s="1306"/>
      <c r="BB39" s="1306"/>
      <c r="BC39" s="1306"/>
      <c r="BD39" s="1306"/>
      <c r="BE39" s="1306"/>
      <c r="BF39" s="1306"/>
      <c r="BG39" s="1306"/>
      <c r="BH39" s="1306"/>
      <c r="BI39" s="1307"/>
      <c r="BJ39" s="1308" t="str">
        <f t="shared" si="0"/>
        <v/>
      </c>
      <c r="BK39" s="1309"/>
      <c r="BL39" s="1309"/>
      <c r="BM39" s="1310"/>
      <c r="BN39" s="546"/>
      <c r="BO39" s="546"/>
      <c r="BP39" s="546"/>
      <c r="BQ39" s="546"/>
      <c r="BR39" s="546"/>
      <c r="BS39" s="546"/>
      <c r="BT39" s="546"/>
      <c r="BU39" s="546"/>
    </row>
    <row r="40" spans="1:73" ht="21" customHeight="1">
      <c r="A40" s="1326"/>
      <c r="B40" s="1331"/>
      <c r="C40" s="1332"/>
      <c r="D40" s="1332"/>
      <c r="E40" s="1332"/>
      <c r="F40" s="1332"/>
      <c r="G40" s="1332"/>
      <c r="H40" s="1332"/>
      <c r="I40" s="1333"/>
      <c r="J40" s="1383"/>
      <c r="K40" s="1384"/>
      <c r="L40" s="1384"/>
      <c r="M40" s="1384"/>
      <c r="N40" s="1385"/>
      <c r="O40" s="1331"/>
      <c r="P40" s="1332"/>
      <c r="Q40" s="1332"/>
      <c r="R40" s="1333"/>
      <c r="S40" s="1427"/>
      <c r="T40" s="1428"/>
      <c r="U40" s="1428"/>
      <c r="V40" s="1428"/>
      <c r="W40" s="1428"/>
      <c r="X40" s="1428"/>
      <c r="Y40" s="1429"/>
      <c r="Z40" s="1374"/>
      <c r="AA40" s="1375"/>
      <c r="AB40" s="1375"/>
      <c r="AC40" s="1375"/>
      <c r="AD40" s="1375"/>
      <c r="AE40" s="1375"/>
      <c r="AF40" s="1376"/>
      <c r="AG40" s="1302" t="s">
        <v>1043</v>
      </c>
      <c r="AH40" s="1303"/>
      <c r="AI40" s="1303"/>
      <c r="AJ40" s="1303"/>
      <c r="AK40" s="1303"/>
      <c r="AL40" s="1303"/>
      <c r="AM40" s="1303"/>
      <c r="AN40" s="1303"/>
      <c r="AO40" s="1303"/>
      <c r="AP40" s="1304"/>
      <c r="AQ40" s="1320" t="s">
        <v>567</v>
      </c>
      <c r="AR40" s="1321"/>
      <c r="AS40" s="1321"/>
      <c r="AT40" s="1321"/>
      <c r="AU40" s="1321"/>
      <c r="AV40" s="1321"/>
      <c r="AW40" s="1321"/>
      <c r="AX40" s="1321"/>
      <c r="AY40" s="1321"/>
      <c r="AZ40" s="1321"/>
      <c r="BA40" s="1321"/>
      <c r="BB40" s="1321"/>
      <c r="BC40" s="1321"/>
      <c r="BD40" s="1321"/>
      <c r="BE40" s="1321"/>
      <c r="BF40" s="1321"/>
      <c r="BG40" s="1321"/>
      <c r="BH40" s="1321"/>
      <c r="BI40" s="1322"/>
      <c r="BJ40" s="1308" t="str">
        <f t="shared" si="0"/>
        <v/>
      </c>
      <c r="BK40" s="1309"/>
      <c r="BL40" s="1309"/>
      <c r="BM40" s="1310"/>
      <c r="BN40" s="546"/>
      <c r="BO40" s="546"/>
      <c r="BP40" s="546"/>
      <c r="BQ40" s="546"/>
      <c r="BR40" s="546"/>
      <c r="BS40" s="546"/>
      <c r="BT40" s="546"/>
      <c r="BU40" s="546"/>
    </row>
    <row r="41" spans="1:73" ht="21" customHeight="1">
      <c r="A41" s="1326"/>
      <c r="B41" s="1331"/>
      <c r="C41" s="1332"/>
      <c r="D41" s="1332"/>
      <c r="E41" s="1332"/>
      <c r="F41" s="1332"/>
      <c r="G41" s="1332"/>
      <c r="H41" s="1332"/>
      <c r="I41" s="1333"/>
      <c r="J41" s="1383"/>
      <c r="K41" s="1384"/>
      <c r="L41" s="1384"/>
      <c r="M41" s="1384"/>
      <c r="N41" s="1385"/>
      <c r="O41" s="1331"/>
      <c r="P41" s="1332"/>
      <c r="Q41" s="1332"/>
      <c r="R41" s="1333"/>
      <c r="S41" s="1427"/>
      <c r="T41" s="1428"/>
      <c r="U41" s="1428"/>
      <c r="V41" s="1428"/>
      <c r="W41" s="1428"/>
      <c r="X41" s="1428"/>
      <c r="Y41" s="1429"/>
      <c r="Z41" s="1374"/>
      <c r="AA41" s="1375"/>
      <c r="AB41" s="1375"/>
      <c r="AC41" s="1375"/>
      <c r="AD41" s="1375"/>
      <c r="AE41" s="1375"/>
      <c r="AF41" s="1376"/>
      <c r="AG41" s="1302" t="s">
        <v>1044</v>
      </c>
      <c r="AH41" s="1303"/>
      <c r="AI41" s="1303"/>
      <c r="AJ41" s="1303"/>
      <c r="AK41" s="1303"/>
      <c r="AL41" s="1303"/>
      <c r="AM41" s="1303"/>
      <c r="AN41" s="1303"/>
      <c r="AO41" s="1303"/>
      <c r="AP41" s="1304"/>
      <c r="AQ41" s="1305" t="s">
        <v>567</v>
      </c>
      <c r="AR41" s="1306"/>
      <c r="AS41" s="1306"/>
      <c r="AT41" s="1306"/>
      <c r="AU41" s="1306"/>
      <c r="AV41" s="1306"/>
      <c r="AW41" s="1306"/>
      <c r="AX41" s="1306"/>
      <c r="AY41" s="1306"/>
      <c r="AZ41" s="1306"/>
      <c r="BA41" s="1306"/>
      <c r="BB41" s="1306"/>
      <c r="BC41" s="1306"/>
      <c r="BD41" s="1306"/>
      <c r="BE41" s="1306"/>
      <c r="BF41" s="1306"/>
      <c r="BG41" s="1306"/>
      <c r="BH41" s="1306"/>
      <c r="BI41" s="1307"/>
      <c r="BJ41" s="1308" t="str">
        <f t="shared" si="0"/>
        <v/>
      </c>
      <c r="BK41" s="1309"/>
      <c r="BL41" s="1309"/>
      <c r="BM41" s="1310"/>
      <c r="BN41" s="546"/>
      <c r="BO41" s="546"/>
      <c r="BP41" s="546"/>
      <c r="BQ41" s="546"/>
      <c r="BR41" s="546"/>
      <c r="BS41" s="546"/>
      <c r="BT41" s="546"/>
      <c r="BU41" s="546"/>
    </row>
    <row r="42" spans="1:73" ht="21" customHeight="1" thickBot="1">
      <c r="A42" s="1326"/>
      <c r="B42" s="1418"/>
      <c r="C42" s="1419"/>
      <c r="D42" s="1419"/>
      <c r="E42" s="1419"/>
      <c r="F42" s="1419"/>
      <c r="G42" s="1419"/>
      <c r="H42" s="1419"/>
      <c r="I42" s="1420"/>
      <c r="J42" s="1421"/>
      <c r="K42" s="1422"/>
      <c r="L42" s="1422"/>
      <c r="M42" s="1422"/>
      <c r="N42" s="1423"/>
      <c r="O42" s="1418"/>
      <c r="P42" s="1419"/>
      <c r="Q42" s="1419"/>
      <c r="R42" s="1420"/>
      <c r="S42" s="1430"/>
      <c r="T42" s="1431"/>
      <c r="U42" s="1431"/>
      <c r="V42" s="1431"/>
      <c r="W42" s="1431"/>
      <c r="X42" s="1431"/>
      <c r="Y42" s="1432"/>
      <c r="Z42" s="1433"/>
      <c r="AA42" s="1434"/>
      <c r="AB42" s="1434"/>
      <c r="AC42" s="1434"/>
      <c r="AD42" s="1434"/>
      <c r="AE42" s="1434"/>
      <c r="AF42" s="1435"/>
      <c r="AG42" s="1302" t="s">
        <v>1045</v>
      </c>
      <c r="AH42" s="1303"/>
      <c r="AI42" s="1303"/>
      <c r="AJ42" s="1303"/>
      <c r="AK42" s="1303"/>
      <c r="AL42" s="1303"/>
      <c r="AM42" s="1303"/>
      <c r="AN42" s="1303"/>
      <c r="AO42" s="1303"/>
      <c r="AP42" s="1304"/>
      <c r="AQ42" s="1305" t="s">
        <v>567</v>
      </c>
      <c r="AR42" s="1306"/>
      <c r="AS42" s="1306"/>
      <c r="AT42" s="1306"/>
      <c r="AU42" s="1306"/>
      <c r="AV42" s="1306"/>
      <c r="AW42" s="1306"/>
      <c r="AX42" s="1306"/>
      <c r="AY42" s="1306"/>
      <c r="AZ42" s="1306"/>
      <c r="BA42" s="1306"/>
      <c r="BB42" s="1306"/>
      <c r="BC42" s="1306"/>
      <c r="BD42" s="1306"/>
      <c r="BE42" s="1306"/>
      <c r="BF42" s="1306"/>
      <c r="BG42" s="1306"/>
      <c r="BH42" s="1306"/>
      <c r="BI42" s="1307"/>
      <c r="BJ42" s="1308" t="str">
        <f t="shared" si="0"/>
        <v/>
      </c>
      <c r="BK42" s="1309"/>
      <c r="BL42" s="1309"/>
      <c r="BM42" s="1310"/>
      <c r="BN42" s="546"/>
      <c r="BO42" s="546"/>
      <c r="BP42" s="546"/>
      <c r="BQ42" s="546"/>
      <c r="BR42" s="546"/>
      <c r="BS42" s="546"/>
      <c r="BT42" s="546"/>
      <c r="BU42" s="546"/>
    </row>
    <row r="43" spans="1:73" ht="22.75" customHeight="1">
      <c r="A43" s="1326" t="s">
        <v>1008</v>
      </c>
      <c r="B43" s="1328" t="s">
        <v>1046</v>
      </c>
      <c r="C43" s="1329"/>
      <c r="D43" s="1329"/>
      <c r="E43" s="1329"/>
      <c r="F43" s="1329"/>
      <c r="G43" s="1329"/>
      <c r="H43" s="1329"/>
      <c r="I43" s="1330"/>
      <c r="J43" s="1390"/>
      <c r="K43" s="1391"/>
      <c r="L43" s="1391"/>
      <c r="M43" s="1391"/>
      <c r="N43" s="1392"/>
      <c r="O43" s="1328"/>
      <c r="P43" s="1329"/>
      <c r="Q43" s="1329"/>
      <c r="R43" s="1330"/>
      <c r="S43" s="1399"/>
      <c r="T43" s="1400"/>
      <c r="U43" s="1400"/>
      <c r="V43" s="1400"/>
      <c r="W43" s="1400"/>
      <c r="X43" s="1400"/>
      <c r="Y43" s="1401"/>
      <c r="Z43" s="1408" t="s">
        <v>567</v>
      </c>
      <c r="AA43" s="1409"/>
      <c r="AB43" s="1409"/>
      <c r="AC43" s="1409"/>
      <c r="AD43" s="1409"/>
      <c r="AE43" s="1409"/>
      <c r="AF43" s="1410"/>
      <c r="AG43" s="1358" t="s">
        <v>1011</v>
      </c>
      <c r="AH43" s="1359"/>
      <c r="AI43" s="1359"/>
      <c r="AJ43" s="1359"/>
      <c r="AK43" s="1359"/>
      <c r="AL43" s="1359"/>
      <c r="AM43" s="1359"/>
      <c r="AN43" s="1359"/>
      <c r="AO43" s="1359"/>
      <c r="AP43" s="1360"/>
      <c r="AQ43" s="1361" t="s">
        <v>567</v>
      </c>
      <c r="AR43" s="1362"/>
      <c r="AS43" s="1362"/>
      <c r="AT43" s="1362"/>
      <c r="AU43" s="1362"/>
      <c r="AV43" s="1362"/>
      <c r="AW43" s="1362"/>
      <c r="AX43" s="1362"/>
      <c r="AY43" s="1362"/>
      <c r="AZ43" s="1362"/>
      <c r="BA43" s="1362"/>
      <c r="BB43" s="1362"/>
      <c r="BC43" s="1362"/>
      <c r="BD43" s="1362"/>
      <c r="BE43" s="1362"/>
      <c r="BF43" s="1362"/>
      <c r="BG43" s="1362"/>
      <c r="BH43" s="1362"/>
      <c r="BI43" s="1363"/>
      <c r="BJ43" s="1364" t="str">
        <f t="shared" si="0"/>
        <v/>
      </c>
      <c r="BK43" s="1365"/>
      <c r="BL43" s="1365"/>
      <c r="BM43" s="1366"/>
      <c r="BN43" s="546"/>
      <c r="BO43" s="546"/>
      <c r="BP43" s="546"/>
      <c r="BQ43" s="546"/>
      <c r="BR43" s="546"/>
      <c r="BS43" s="546"/>
      <c r="BT43" s="546"/>
      <c r="BU43" s="546"/>
    </row>
    <row r="44" spans="1:73" ht="22.75" customHeight="1">
      <c r="A44" s="1326"/>
      <c r="B44" s="1331"/>
      <c r="C44" s="1332"/>
      <c r="D44" s="1332"/>
      <c r="E44" s="1332"/>
      <c r="F44" s="1332"/>
      <c r="G44" s="1332"/>
      <c r="H44" s="1332"/>
      <c r="I44" s="1333"/>
      <c r="J44" s="1393"/>
      <c r="K44" s="1394"/>
      <c r="L44" s="1394"/>
      <c r="M44" s="1394"/>
      <c r="N44" s="1395"/>
      <c r="O44" s="1331"/>
      <c r="P44" s="1332"/>
      <c r="Q44" s="1332"/>
      <c r="R44" s="1333"/>
      <c r="S44" s="1402"/>
      <c r="T44" s="1403"/>
      <c r="U44" s="1403"/>
      <c r="V44" s="1403"/>
      <c r="W44" s="1403"/>
      <c r="X44" s="1403"/>
      <c r="Y44" s="1404"/>
      <c r="Z44" s="1411"/>
      <c r="AA44" s="1412"/>
      <c r="AB44" s="1412"/>
      <c r="AC44" s="1412"/>
      <c r="AD44" s="1412"/>
      <c r="AE44" s="1412"/>
      <c r="AF44" s="1413"/>
      <c r="AG44" s="1302" t="s">
        <v>1014</v>
      </c>
      <c r="AH44" s="1303"/>
      <c r="AI44" s="1303"/>
      <c r="AJ44" s="1303"/>
      <c r="AK44" s="1303"/>
      <c r="AL44" s="1303"/>
      <c r="AM44" s="1303"/>
      <c r="AN44" s="1303"/>
      <c r="AO44" s="1303"/>
      <c r="AP44" s="1304"/>
      <c r="AQ44" s="1320" t="s">
        <v>567</v>
      </c>
      <c r="AR44" s="1321"/>
      <c r="AS44" s="1321"/>
      <c r="AT44" s="1321"/>
      <c r="AU44" s="1321"/>
      <c r="AV44" s="1321"/>
      <c r="AW44" s="1321"/>
      <c r="AX44" s="1321"/>
      <c r="AY44" s="1321"/>
      <c r="AZ44" s="1321"/>
      <c r="BA44" s="1321"/>
      <c r="BB44" s="1321"/>
      <c r="BC44" s="1321"/>
      <c r="BD44" s="1321"/>
      <c r="BE44" s="1321"/>
      <c r="BF44" s="1321"/>
      <c r="BG44" s="1321"/>
      <c r="BH44" s="1321"/>
      <c r="BI44" s="1322"/>
      <c r="BJ44" s="1308" t="str">
        <f t="shared" si="0"/>
        <v/>
      </c>
      <c r="BK44" s="1309"/>
      <c r="BL44" s="1309"/>
      <c r="BM44" s="1310"/>
      <c r="BN44" s="546"/>
      <c r="BO44" s="546"/>
      <c r="BP44" s="546"/>
      <c r="BQ44" s="546"/>
      <c r="BR44" s="546"/>
      <c r="BS44" s="546"/>
      <c r="BT44" s="546"/>
      <c r="BU44" s="546"/>
    </row>
    <row r="45" spans="1:73" ht="22.75" customHeight="1">
      <c r="A45" s="1326"/>
      <c r="B45" s="1331"/>
      <c r="C45" s="1332"/>
      <c r="D45" s="1332"/>
      <c r="E45" s="1332"/>
      <c r="F45" s="1332"/>
      <c r="G45" s="1332"/>
      <c r="H45" s="1332"/>
      <c r="I45" s="1333"/>
      <c r="J45" s="1393"/>
      <c r="K45" s="1394"/>
      <c r="L45" s="1394"/>
      <c r="M45" s="1394"/>
      <c r="N45" s="1395"/>
      <c r="O45" s="1331"/>
      <c r="P45" s="1332"/>
      <c r="Q45" s="1332"/>
      <c r="R45" s="1333"/>
      <c r="S45" s="1402"/>
      <c r="T45" s="1403"/>
      <c r="U45" s="1403"/>
      <c r="V45" s="1403"/>
      <c r="W45" s="1403"/>
      <c r="X45" s="1403"/>
      <c r="Y45" s="1404"/>
      <c r="Z45" s="1411"/>
      <c r="AA45" s="1412"/>
      <c r="AB45" s="1412"/>
      <c r="AC45" s="1412"/>
      <c r="AD45" s="1412"/>
      <c r="AE45" s="1412"/>
      <c r="AF45" s="1413"/>
      <c r="AG45" s="1302" t="s">
        <v>1015</v>
      </c>
      <c r="AH45" s="1303"/>
      <c r="AI45" s="1303"/>
      <c r="AJ45" s="1303"/>
      <c r="AK45" s="1303"/>
      <c r="AL45" s="1303"/>
      <c r="AM45" s="1303"/>
      <c r="AN45" s="1303"/>
      <c r="AO45" s="1303"/>
      <c r="AP45" s="1304"/>
      <c r="AQ45" s="1305" t="s">
        <v>567</v>
      </c>
      <c r="AR45" s="1306"/>
      <c r="AS45" s="1306"/>
      <c r="AT45" s="1306"/>
      <c r="AU45" s="1306"/>
      <c r="AV45" s="1306"/>
      <c r="AW45" s="1306"/>
      <c r="AX45" s="1306"/>
      <c r="AY45" s="1306"/>
      <c r="AZ45" s="1306"/>
      <c r="BA45" s="1306"/>
      <c r="BB45" s="1306"/>
      <c r="BC45" s="1306"/>
      <c r="BD45" s="1306"/>
      <c r="BE45" s="1306"/>
      <c r="BF45" s="1306"/>
      <c r="BG45" s="1306"/>
      <c r="BH45" s="1306"/>
      <c r="BI45" s="1307"/>
      <c r="BJ45" s="1308" t="str">
        <f t="shared" si="0"/>
        <v/>
      </c>
      <c r="BK45" s="1309"/>
      <c r="BL45" s="1309"/>
      <c r="BM45" s="1310"/>
      <c r="BN45" s="546"/>
      <c r="BO45" s="546"/>
      <c r="BP45" s="546"/>
      <c r="BQ45" s="546"/>
      <c r="BR45" s="546"/>
      <c r="BS45" s="546"/>
      <c r="BT45" s="546"/>
      <c r="BU45" s="546"/>
    </row>
    <row r="46" spans="1:73" ht="22.75" customHeight="1">
      <c r="A46" s="1326"/>
      <c r="B46" s="1331"/>
      <c r="C46" s="1332"/>
      <c r="D46" s="1332"/>
      <c r="E46" s="1332"/>
      <c r="F46" s="1332"/>
      <c r="G46" s="1332"/>
      <c r="H46" s="1332"/>
      <c r="I46" s="1333"/>
      <c r="J46" s="1393"/>
      <c r="K46" s="1394"/>
      <c r="L46" s="1394"/>
      <c r="M46" s="1394"/>
      <c r="N46" s="1395"/>
      <c r="O46" s="1331"/>
      <c r="P46" s="1332"/>
      <c r="Q46" s="1332"/>
      <c r="R46" s="1333"/>
      <c r="S46" s="1402"/>
      <c r="T46" s="1403"/>
      <c r="U46" s="1403"/>
      <c r="V46" s="1403"/>
      <c r="W46" s="1403"/>
      <c r="X46" s="1403"/>
      <c r="Y46" s="1404"/>
      <c r="Z46" s="1411"/>
      <c r="AA46" s="1412"/>
      <c r="AB46" s="1412"/>
      <c r="AC46" s="1412"/>
      <c r="AD46" s="1412"/>
      <c r="AE46" s="1412"/>
      <c r="AF46" s="1413"/>
      <c r="AG46" s="1302" t="s">
        <v>1012</v>
      </c>
      <c r="AH46" s="1303"/>
      <c r="AI46" s="1303"/>
      <c r="AJ46" s="1303"/>
      <c r="AK46" s="1303"/>
      <c r="AL46" s="1303"/>
      <c r="AM46" s="1303"/>
      <c r="AN46" s="1303"/>
      <c r="AO46" s="1303"/>
      <c r="AP46" s="1304"/>
      <c r="AQ46" s="1320" t="s">
        <v>567</v>
      </c>
      <c r="AR46" s="1321"/>
      <c r="AS46" s="1321"/>
      <c r="AT46" s="1321"/>
      <c r="AU46" s="1321"/>
      <c r="AV46" s="1321"/>
      <c r="AW46" s="1321"/>
      <c r="AX46" s="1321"/>
      <c r="AY46" s="1321"/>
      <c r="AZ46" s="1321"/>
      <c r="BA46" s="1321"/>
      <c r="BB46" s="1321"/>
      <c r="BC46" s="1321"/>
      <c r="BD46" s="1321"/>
      <c r="BE46" s="1321"/>
      <c r="BF46" s="1321"/>
      <c r="BG46" s="1321"/>
      <c r="BH46" s="1321"/>
      <c r="BI46" s="1322"/>
      <c r="BJ46" s="1308" t="str">
        <f t="shared" si="0"/>
        <v/>
      </c>
      <c r="BK46" s="1309"/>
      <c r="BL46" s="1309"/>
      <c r="BM46" s="1310"/>
      <c r="BN46" s="546"/>
      <c r="BO46" s="546"/>
      <c r="BP46" s="546"/>
      <c r="BQ46" s="546"/>
      <c r="BR46" s="546"/>
      <c r="BS46" s="546"/>
      <c r="BT46" s="546"/>
      <c r="BU46" s="546"/>
    </row>
    <row r="47" spans="1:73" ht="22.75" customHeight="1">
      <c r="A47" s="1326"/>
      <c r="B47" s="1331"/>
      <c r="C47" s="1332"/>
      <c r="D47" s="1332"/>
      <c r="E47" s="1332"/>
      <c r="F47" s="1332"/>
      <c r="G47" s="1332"/>
      <c r="H47" s="1332"/>
      <c r="I47" s="1333"/>
      <c r="J47" s="1393"/>
      <c r="K47" s="1394"/>
      <c r="L47" s="1394"/>
      <c r="M47" s="1394"/>
      <c r="N47" s="1395"/>
      <c r="O47" s="1331"/>
      <c r="P47" s="1332"/>
      <c r="Q47" s="1332"/>
      <c r="R47" s="1333"/>
      <c r="S47" s="1402"/>
      <c r="T47" s="1403"/>
      <c r="U47" s="1403"/>
      <c r="V47" s="1403"/>
      <c r="W47" s="1403"/>
      <c r="X47" s="1403"/>
      <c r="Y47" s="1404"/>
      <c r="Z47" s="1411"/>
      <c r="AA47" s="1412"/>
      <c r="AB47" s="1412"/>
      <c r="AC47" s="1412"/>
      <c r="AD47" s="1412"/>
      <c r="AE47" s="1412"/>
      <c r="AF47" s="1413"/>
      <c r="AG47" s="1323" t="s">
        <v>1013</v>
      </c>
      <c r="AH47" s="1324"/>
      <c r="AI47" s="1324"/>
      <c r="AJ47" s="1324"/>
      <c r="AK47" s="1324"/>
      <c r="AL47" s="1324"/>
      <c r="AM47" s="1324"/>
      <c r="AN47" s="1324"/>
      <c r="AO47" s="1324"/>
      <c r="AP47" s="1325"/>
      <c r="AQ47" s="1320" t="s">
        <v>567</v>
      </c>
      <c r="AR47" s="1321"/>
      <c r="AS47" s="1321"/>
      <c r="AT47" s="1321"/>
      <c r="AU47" s="1321"/>
      <c r="AV47" s="1321"/>
      <c r="AW47" s="1321"/>
      <c r="AX47" s="1321"/>
      <c r="AY47" s="1321"/>
      <c r="AZ47" s="1321"/>
      <c r="BA47" s="1321"/>
      <c r="BB47" s="1321"/>
      <c r="BC47" s="1321"/>
      <c r="BD47" s="1321"/>
      <c r="BE47" s="1321"/>
      <c r="BF47" s="1321"/>
      <c r="BG47" s="1321"/>
      <c r="BH47" s="1321"/>
      <c r="BI47" s="1322"/>
      <c r="BJ47" s="1308" t="str">
        <f t="shared" si="0"/>
        <v/>
      </c>
      <c r="BK47" s="1309"/>
      <c r="BL47" s="1309"/>
      <c r="BM47" s="1310"/>
      <c r="BN47" s="546"/>
      <c r="BO47" s="546"/>
      <c r="BP47" s="546"/>
      <c r="BQ47" s="546"/>
      <c r="BR47" s="546"/>
      <c r="BS47" s="546"/>
      <c r="BT47" s="546"/>
      <c r="BU47" s="546"/>
    </row>
    <row r="48" spans="1:73" ht="22.75" customHeight="1">
      <c r="A48" s="1326"/>
      <c r="B48" s="1331"/>
      <c r="C48" s="1332"/>
      <c r="D48" s="1332"/>
      <c r="E48" s="1332"/>
      <c r="F48" s="1332"/>
      <c r="G48" s="1332"/>
      <c r="H48" s="1332"/>
      <c r="I48" s="1333"/>
      <c r="J48" s="1393"/>
      <c r="K48" s="1394"/>
      <c r="L48" s="1394"/>
      <c r="M48" s="1394"/>
      <c r="N48" s="1395"/>
      <c r="O48" s="1331"/>
      <c r="P48" s="1332"/>
      <c r="Q48" s="1332"/>
      <c r="R48" s="1333"/>
      <c r="S48" s="1402"/>
      <c r="T48" s="1403"/>
      <c r="U48" s="1403"/>
      <c r="V48" s="1403"/>
      <c r="W48" s="1403"/>
      <c r="X48" s="1403"/>
      <c r="Y48" s="1404"/>
      <c r="Z48" s="1411"/>
      <c r="AA48" s="1412"/>
      <c r="AB48" s="1412"/>
      <c r="AC48" s="1412"/>
      <c r="AD48" s="1412"/>
      <c r="AE48" s="1412"/>
      <c r="AF48" s="1413"/>
      <c r="AG48" s="1302" t="s">
        <v>1016</v>
      </c>
      <c r="AH48" s="1303"/>
      <c r="AI48" s="1303"/>
      <c r="AJ48" s="1303"/>
      <c r="AK48" s="1303"/>
      <c r="AL48" s="1303"/>
      <c r="AM48" s="1303"/>
      <c r="AN48" s="1303"/>
      <c r="AO48" s="1303"/>
      <c r="AP48" s="1304"/>
      <c r="AQ48" s="1320" t="s">
        <v>567</v>
      </c>
      <c r="AR48" s="1321"/>
      <c r="AS48" s="1321"/>
      <c r="AT48" s="1321"/>
      <c r="AU48" s="1321"/>
      <c r="AV48" s="1321"/>
      <c r="AW48" s="1321"/>
      <c r="AX48" s="1321"/>
      <c r="AY48" s="1321"/>
      <c r="AZ48" s="1321"/>
      <c r="BA48" s="1321"/>
      <c r="BB48" s="1321"/>
      <c r="BC48" s="1321"/>
      <c r="BD48" s="1321"/>
      <c r="BE48" s="1321"/>
      <c r="BF48" s="1321"/>
      <c r="BG48" s="1321"/>
      <c r="BH48" s="1321"/>
      <c r="BI48" s="1322"/>
      <c r="BJ48" s="1308" t="str">
        <f t="shared" si="0"/>
        <v/>
      </c>
      <c r="BK48" s="1309"/>
      <c r="BL48" s="1309"/>
      <c r="BM48" s="1310"/>
      <c r="BN48" s="546"/>
      <c r="BO48" s="546"/>
      <c r="BP48" s="546"/>
      <c r="BQ48" s="546"/>
      <c r="BR48" s="546"/>
      <c r="BS48" s="546"/>
      <c r="BT48" s="546"/>
      <c r="BU48" s="546"/>
    </row>
    <row r="49" spans="1:73" ht="22.75" customHeight="1">
      <c r="A49" s="1326"/>
      <c r="B49" s="1331"/>
      <c r="C49" s="1332"/>
      <c r="D49" s="1332"/>
      <c r="E49" s="1332"/>
      <c r="F49" s="1332"/>
      <c r="G49" s="1332"/>
      <c r="H49" s="1332"/>
      <c r="I49" s="1333"/>
      <c r="J49" s="1393"/>
      <c r="K49" s="1394"/>
      <c r="L49" s="1394"/>
      <c r="M49" s="1394"/>
      <c r="N49" s="1395"/>
      <c r="O49" s="1331"/>
      <c r="P49" s="1332"/>
      <c r="Q49" s="1332"/>
      <c r="R49" s="1333"/>
      <c r="S49" s="1402"/>
      <c r="T49" s="1403"/>
      <c r="U49" s="1403"/>
      <c r="V49" s="1403"/>
      <c r="W49" s="1403"/>
      <c r="X49" s="1403"/>
      <c r="Y49" s="1404"/>
      <c r="Z49" s="1411"/>
      <c r="AA49" s="1412"/>
      <c r="AB49" s="1412"/>
      <c r="AC49" s="1412"/>
      <c r="AD49" s="1412"/>
      <c r="AE49" s="1412"/>
      <c r="AF49" s="1413"/>
      <c r="AG49" s="1302" t="s">
        <v>1017</v>
      </c>
      <c r="AH49" s="1303"/>
      <c r="AI49" s="1303"/>
      <c r="AJ49" s="1303"/>
      <c r="AK49" s="1303"/>
      <c r="AL49" s="1303"/>
      <c r="AM49" s="1303"/>
      <c r="AN49" s="1303"/>
      <c r="AO49" s="1303"/>
      <c r="AP49" s="1304"/>
      <c r="AQ49" s="1320" t="s">
        <v>567</v>
      </c>
      <c r="AR49" s="1321"/>
      <c r="AS49" s="1321"/>
      <c r="AT49" s="1321"/>
      <c r="AU49" s="1321"/>
      <c r="AV49" s="1321"/>
      <c r="AW49" s="1321"/>
      <c r="AX49" s="1321"/>
      <c r="AY49" s="1321"/>
      <c r="AZ49" s="1321"/>
      <c r="BA49" s="1321"/>
      <c r="BB49" s="1321"/>
      <c r="BC49" s="1321"/>
      <c r="BD49" s="1321"/>
      <c r="BE49" s="1321"/>
      <c r="BF49" s="1321"/>
      <c r="BG49" s="1321"/>
      <c r="BH49" s="1321"/>
      <c r="BI49" s="1322"/>
      <c r="BJ49" s="1308" t="str">
        <f t="shared" si="0"/>
        <v/>
      </c>
      <c r="BK49" s="1309"/>
      <c r="BL49" s="1309"/>
      <c r="BM49" s="1310"/>
      <c r="BN49" s="546"/>
      <c r="BO49" s="546"/>
      <c r="BP49" s="546"/>
      <c r="BQ49" s="546"/>
      <c r="BR49" s="546"/>
      <c r="BS49" s="546"/>
      <c r="BT49" s="546"/>
      <c r="BU49" s="546"/>
    </row>
    <row r="50" spans="1:73" ht="22.75" customHeight="1">
      <c r="A50" s="1326"/>
      <c r="B50" s="1331"/>
      <c r="C50" s="1332"/>
      <c r="D50" s="1332"/>
      <c r="E50" s="1332"/>
      <c r="F50" s="1332"/>
      <c r="G50" s="1332"/>
      <c r="H50" s="1332"/>
      <c r="I50" s="1333"/>
      <c r="J50" s="1393"/>
      <c r="K50" s="1394"/>
      <c r="L50" s="1394"/>
      <c r="M50" s="1394"/>
      <c r="N50" s="1395"/>
      <c r="O50" s="1331"/>
      <c r="P50" s="1332"/>
      <c r="Q50" s="1332"/>
      <c r="R50" s="1333"/>
      <c r="S50" s="1402"/>
      <c r="T50" s="1403"/>
      <c r="U50" s="1403"/>
      <c r="V50" s="1403"/>
      <c r="W50" s="1403"/>
      <c r="X50" s="1403"/>
      <c r="Y50" s="1404"/>
      <c r="Z50" s="1411"/>
      <c r="AA50" s="1412"/>
      <c r="AB50" s="1412"/>
      <c r="AC50" s="1412"/>
      <c r="AD50" s="1412"/>
      <c r="AE50" s="1412"/>
      <c r="AF50" s="1413"/>
      <c r="AG50" s="1302" t="s">
        <v>1018</v>
      </c>
      <c r="AH50" s="1303"/>
      <c r="AI50" s="1303"/>
      <c r="AJ50" s="1303"/>
      <c r="AK50" s="1303"/>
      <c r="AL50" s="1303"/>
      <c r="AM50" s="1303"/>
      <c r="AN50" s="1303"/>
      <c r="AO50" s="1303"/>
      <c r="AP50" s="1304"/>
      <c r="AQ50" s="1320" t="s">
        <v>567</v>
      </c>
      <c r="AR50" s="1321"/>
      <c r="AS50" s="1321"/>
      <c r="AT50" s="1321"/>
      <c r="AU50" s="1321"/>
      <c r="AV50" s="1321"/>
      <c r="AW50" s="1321"/>
      <c r="AX50" s="1321"/>
      <c r="AY50" s="1321"/>
      <c r="AZ50" s="1321"/>
      <c r="BA50" s="1321"/>
      <c r="BB50" s="1321"/>
      <c r="BC50" s="1321"/>
      <c r="BD50" s="1321"/>
      <c r="BE50" s="1321"/>
      <c r="BF50" s="1321"/>
      <c r="BG50" s="1321"/>
      <c r="BH50" s="1321"/>
      <c r="BI50" s="1322"/>
      <c r="BJ50" s="1308" t="str">
        <f t="shared" si="0"/>
        <v/>
      </c>
      <c r="BK50" s="1309"/>
      <c r="BL50" s="1309"/>
      <c r="BM50" s="1310"/>
      <c r="BN50" s="546"/>
      <c r="BO50" s="546"/>
      <c r="BP50" s="546"/>
      <c r="BQ50" s="546"/>
      <c r="BR50" s="546"/>
      <c r="BS50" s="546"/>
      <c r="BT50" s="546"/>
      <c r="BU50" s="546"/>
    </row>
    <row r="51" spans="1:73" ht="22.75" customHeight="1">
      <c r="A51" s="1326"/>
      <c r="B51" s="1331"/>
      <c r="C51" s="1332"/>
      <c r="D51" s="1332"/>
      <c r="E51" s="1332"/>
      <c r="F51" s="1332"/>
      <c r="G51" s="1332"/>
      <c r="H51" s="1332"/>
      <c r="I51" s="1333"/>
      <c r="J51" s="1393"/>
      <c r="K51" s="1394"/>
      <c r="L51" s="1394"/>
      <c r="M51" s="1394"/>
      <c r="N51" s="1395"/>
      <c r="O51" s="1331"/>
      <c r="P51" s="1332"/>
      <c r="Q51" s="1332"/>
      <c r="R51" s="1333"/>
      <c r="S51" s="1402"/>
      <c r="T51" s="1403"/>
      <c r="U51" s="1403"/>
      <c r="V51" s="1403"/>
      <c r="W51" s="1403"/>
      <c r="X51" s="1403"/>
      <c r="Y51" s="1404"/>
      <c r="Z51" s="1411"/>
      <c r="AA51" s="1412"/>
      <c r="AB51" s="1412"/>
      <c r="AC51" s="1412"/>
      <c r="AD51" s="1412"/>
      <c r="AE51" s="1412"/>
      <c r="AF51" s="1413"/>
      <c r="AG51" s="1302" t="s">
        <v>1019</v>
      </c>
      <c r="AH51" s="1303"/>
      <c r="AI51" s="1303"/>
      <c r="AJ51" s="1303"/>
      <c r="AK51" s="1303"/>
      <c r="AL51" s="1303"/>
      <c r="AM51" s="1303"/>
      <c r="AN51" s="1303"/>
      <c r="AO51" s="1303"/>
      <c r="AP51" s="1304"/>
      <c r="AQ51" s="1320" t="s">
        <v>567</v>
      </c>
      <c r="AR51" s="1321"/>
      <c r="AS51" s="1321"/>
      <c r="AT51" s="1321"/>
      <c r="AU51" s="1321"/>
      <c r="AV51" s="1321"/>
      <c r="AW51" s="1321"/>
      <c r="AX51" s="1321"/>
      <c r="AY51" s="1321"/>
      <c r="AZ51" s="1321"/>
      <c r="BA51" s="1321"/>
      <c r="BB51" s="1321"/>
      <c r="BC51" s="1321"/>
      <c r="BD51" s="1321"/>
      <c r="BE51" s="1321"/>
      <c r="BF51" s="1321"/>
      <c r="BG51" s="1321"/>
      <c r="BH51" s="1321"/>
      <c r="BI51" s="1322"/>
      <c r="BJ51" s="1308" t="str">
        <f t="shared" si="0"/>
        <v/>
      </c>
      <c r="BK51" s="1309"/>
      <c r="BL51" s="1309"/>
      <c r="BM51" s="1310"/>
      <c r="BN51" s="546"/>
      <c r="BO51" s="546"/>
      <c r="BP51" s="546"/>
      <c r="BQ51" s="546"/>
      <c r="BR51" s="546"/>
      <c r="BS51" s="546"/>
      <c r="BT51" s="546"/>
      <c r="BU51" s="546"/>
    </row>
    <row r="52" spans="1:73" ht="22.75" customHeight="1">
      <c r="A52" s="1326"/>
      <c r="B52" s="1331"/>
      <c r="C52" s="1332"/>
      <c r="D52" s="1332"/>
      <c r="E52" s="1332"/>
      <c r="F52" s="1332"/>
      <c r="G52" s="1332"/>
      <c r="H52" s="1332"/>
      <c r="I52" s="1333"/>
      <c r="J52" s="1393"/>
      <c r="K52" s="1394"/>
      <c r="L52" s="1394"/>
      <c r="M52" s="1394"/>
      <c r="N52" s="1395"/>
      <c r="O52" s="1331"/>
      <c r="P52" s="1332"/>
      <c r="Q52" s="1332"/>
      <c r="R52" s="1333"/>
      <c r="S52" s="1402"/>
      <c r="T52" s="1403"/>
      <c r="U52" s="1403"/>
      <c r="V52" s="1403"/>
      <c r="W52" s="1403"/>
      <c r="X52" s="1403"/>
      <c r="Y52" s="1404"/>
      <c r="Z52" s="1411"/>
      <c r="AA52" s="1412"/>
      <c r="AB52" s="1412"/>
      <c r="AC52" s="1412"/>
      <c r="AD52" s="1412"/>
      <c r="AE52" s="1412"/>
      <c r="AF52" s="1413"/>
      <c r="AG52" s="1302" t="s">
        <v>1020</v>
      </c>
      <c r="AH52" s="1303"/>
      <c r="AI52" s="1303"/>
      <c r="AJ52" s="1303"/>
      <c r="AK52" s="1303"/>
      <c r="AL52" s="1303"/>
      <c r="AM52" s="1303"/>
      <c r="AN52" s="1303"/>
      <c r="AO52" s="1303"/>
      <c r="AP52" s="1304"/>
      <c r="AQ52" s="1320" t="s">
        <v>567</v>
      </c>
      <c r="AR52" s="1321"/>
      <c r="AS52" s="1321"/>
      <c r="AT52" s="1321"/>
      <c r="AU52" s="1321"/>
      <c r="AV52" s="1321"/>
      <c r="AW52" s="1321"/>
      <c r="AX52" s="1321"/>
      <c r="AY52" s="1321"/>
      <c r="AZ52" s="1321"/>
      <c r="BA52" s="1321"/>
      <c r="BB52" s="1321"/>
      <c r="BC52" s="1321"/>
      <c r="BD52" s="1321"/>
      <c r="BE52" s="1321"/>
      <c r="BF52" s="1321"/>
      <c r="BG52" s="1321"/>
      <c r="BH52" s="1321"/>
      <c r="BI52" s="1322"/>
      <c r="BJ52" s="1308" t="str">
        <f t="shared" si="0"/>
        <v/>
      </c>
      <c r="BK52" s="1309"/>
      <c r="BL52" s="1309"/>
      <c r="BM52" s="1310"/>
      <c r="BN52" s="546"/>
      <c r="BO52" s="546"/>
      <c r="BP52" s="546"/>
      <c r="BQ52" s="546"/>
      <c r="BR52" s="546"/>
      <c r="BS52" s="546"/>
      <c r="BT52" s="546"/>
      <c r="BU52" s="546"/>
    </row>
    <row r="53" spans="1:73" ht="22.75" customHeight="1">
      <c r="A53" s="1326"/>
      <c r="B53" s="1331"/>
      <c r="C53" s="1332"/>
      <c r="D53" s="1332"/>
      <c r="E53" s="1332"/>
      <c r="F53" s="1332"/>
      <c r="G53" s="1332"/>
      <c r="H53" s="1332"/>
      <c r="I53" s="1333"/>
      <c r="J53" s="1393"/>
      <c r="K53" s="1394"/>
      <c r="L53" s="1394"/>
      <c r="M53" s="1394"/>
      <c r="N53" s="1395"/>
      <c r="O53" s="1331"/>
      <c r="P53" s="1332"/>
      <c r="Q53" s="1332"/>
      <c r="R53" s="1333"/>
      <c r="S53" s="1402"/>
      <c r="T53" s="1403"/>
      <c r="U53" s="1403"/>
      <c r="V53" s="1403"/>
      <c r="W53" s="1403"/>
      <c r="X53" s="1403"/>
      <c r="Y53" s="1404"/>
      <c r="Z53" s="1411"/>
      <c r="AA53" s="1412"/>
      <c r="AB53" s="1412"/>
      <c r="AC53" s="1412"/>
      <c r="AD53" s="1412"/>
      <c r="AE53" s="1412"/>
      <c r="AF53" s="1413"/>
      <c r="AG53" s="1302" t="s">
        <v>1021</v>
      </c>
      <c r="AH53" s="1303"/>
      <c r="AI53" s="1303"/>
      <c r="AJ53" s="1303"/>
      <c r="AK53" s="1303"/>
      <c r="AL53" s="1303"/>
      <c r="AM53" s="1303"/>
      <c r="AN53" s="1303"/>
      <c r="AO53" s="1303"/>
      <c r="AP53" s="1304"/>
      <c r="AQ53" s="1320" t="s">
        <v>567</v>
      </c>
      <c r="AR53" s="1321"/>
      <c r="AS53" s="1321"/>
      <c r="AT53" s="1321"/>
      <c r="AU53" s="1321"/>
      <c r="AV53" s="1321"/>
      <c r="AW53" s="1321"/>
      <c r="AX53" s="1321"/>
      <c r="AY53" s="1321"/>
      <c r="AZ53" s="1321"/>
      <c r="BA53" s="1321"/>
      <c r="BB53" s="1321"/>
      <c r="BC53" s="1321"/>
      <c r="BD53" s="1321"/>
      <c r="BE53" s="1321"/>
      <c r="BF53" s="1321"/>
      <c r="BG53" s="1321"/>
      <c r="BH53" s="1321"/>
      <c r="BI53" s="1322"/>
      <c r="BJ53" s="1308" t="str">
        <f t="shared" si="0"/>
        <v/>
      </c>
      <c r="BK53" s="1309"/>
      <c r="BL53" s="1309"/>
      <c r="BM53" s="1310"/>
      <c r="BN53" s="546"/>
      <c r="BO53" s="546"/>
      <c r="BP53" s="546"/>
      <c r="BQ53" s="546"/>
      <c r="BR53" s="546"/>
      <c r="BS53" s="546"/>
      <c r="BT53" s="546"/>
      <c r="BU53" s="546"/>
    </row>
    <row r="54" spans="1:73" ht="22.75" customHeight="1">
      <c r="A54" s="1326"/>
      <c r="B54" s="1331"/>
      <c r="C54" s="1332"/>
      <c r="D54" s="1332"/>
      <c r="E54" s="1332"/>
      <c r="F54" s="1332"/>
      <c r="G54" s="1332"/>
      <c r="H54" s="1332"/>
      <c r="I54" s="1333"/>
      <c r="J54" s="1393"/>
      <c r="K54" s="1394"/>
      <c r="L54" s="1394"/>
      <c r="M54" s="1394"/>
      <c r="N54" s="1395"/>
      <c r="O54" s="1331"/>
      <c r="P54" s="1332"/>
      <c r="Q54" s="1332"/>
      <c r="R54" s="1333"/>
      <c r="S54" s="1402"/>
      <c r="T54" s="1403"/>
      <c r="U54" s="1403"/>
      <c r="V54" s="1403"/>
      <c r="W54" s="1403"/>
      <c r="X54" s="1403"/>
      <c r="Y54" s="1404"/>
      <c r="Z54" s="1411"/>
      <c r="AA54" s="1412"/>
      <c r="AB54" s="1412"/>
      <c r="AC54" s="1412"/>
      <c r="AD54" s="1412"/>
      <c r="AE54" s="1412"/>
      <c r="AF54" s="1413"/>
      <c r="AG54" s="1302" t="s">
        <v>1022</v>
      </c>
      <c r="AH54" s="1303"/>
      <c r="AI54" s="1303"/>
      <c r="AJ54" s="1303"/>
      <c r="AK54" s="1303"/>
      <c r="AL54" s="1303"/>
      <c r="AM54" s="1303"/>
      <c r="AN54" s="1303"/>
      <c r="AO54" s="1303"/>
      <c r="AP54" s="1304"/>
      <c r="AQ54" s="1389" t="s">
        <v>567</v>
      </c>
      <c r="AR54" s="1306"/>
      <c r="AS54" s="1306"/>
      <c r="AT54" s="1306"/>
      <c r="AU54" s="1306"/>
      <c r="AV54" s="1306"/>
      <c r="AW54" s="1306"/>
      <c r="AX54" s="1306"/>
      <c r="AY54" s="1306"/>
      <c r="AZ54" s="1306"/>
      <c r="BA54" s="1306"/>
      <c r="BB54" s="1306"/>
      <c r="BC54" s="1306"/>
      <c r="BD54" s="1306"/>
      <c r="BE54" s="1306"/>
      <c r="BF54" s="1306"/>
      <c r="BG54" s="1306"/>
      <c r="BH54" s="1306"/>
      <c r="BI54" s="1307"/>
      <c r="BJ54" s="1308" t="str">
        <f t="shared" si="0"/>
        <v/>
      </c>
      <c r="BK54" s="1309"/>
      <c r="BL54" s="1309"/>
      <c r="BM54" s="1310"/>
      <c r="BN54" s="546"/>
      <c r="BO54" s="546"/>
      <c r="BP54" s="546"/>
      <c r="BQ54" s="546"/>
      <c r="BR54" s="546"/>
      <c r="BS54" s="546"/>
      <c r="BT54" s="546"/>
      <c r="BU54" s="546"/>
    </row>
    <row r="55" spans="1:73" ht="22.75" customHeight="1">
      <c r="A55" s="1326"/>
      <c r="B55" s="1331"/>
      <c r="C55" s="1332"/>
      <c r="D55" s="1332"/>
      <c r="E55" s="1332"/>
      <c r="F55" s="1332"/>
      <c r="G55" s="1332"/>
      <c r="H55" s="1332"/>
      <c r="I55" s="1333"/>
      <c r="J55" s="1393"/>
      <c r="K55" s="1394"/>
      <c r="L55" s="1394"/>
      <c r="M55" s="1394"/>
      <c r="N55" s="1395"/>
      <c r="O55" s="1331"/>
      <c r="P55" s="1332"/>
      <c r="Q55" s="1332"/>
      <c r="R55" s="1333"/>
      <c r="S55" s="1402"/>
      <c r="T55" s="1403"/>
      <c r="U55" s="1403"/>
      <c r="V55" s="1403"/>
      <c r="W55" s="1403"/>
      <c r="X55" s="1403"/>
      <c r="Y55" s="1404"/>
      <c r="Z55" s="1411"/>
      <c r="AA55" s="1412"/>
      <c r="AB55" s="1412"/>
      <c r="AC55" s="1412"/>
      <c r="AD55" s="1412"/>
      <c r="AE55" s="1412"/>
      <c r="AF55" s="1413"/>
      <c r="AG55" s="1302" t="s">
        <v>1023</v>
      </c>
      <c r="AH55" s="1303"/>
      <c r="AI55" s="1303"/>
      <c r="AJ55" s="1303"/>
      <c r="AK55" s="1303"/>
      <c r="AL55" s="1303"/>
      <c r="AM55" s="1303"/>
      <c r="AN55" s="1303"/>
      <c r="AO55" s="1303"/>
      <c r="AP55" s="1304"/>
      <c r="AQ55" s="1305" t="s">
        <v>567</v>
      </c>
      <c r="AR55" s="1306"/>
      <c r="AS55" s="1306"/>
      <c r="AT55" s="1306"/>
      <c r="AU55" s="1306"/>
      <c r="AV55" s="1306"/>
      <c r="AW55" s="1306"/>
      <c r="AX55" s="1306"/>
      <c r="AY55" s="1306"/>
      <c r="AZ55" s="1306"/>
      <c r="BA55" s="1306"/>
      <c r="BB55" s="1306"/>
      <c r="BC55" s="1306"/>
      <c r="BD55" s="1306"/>
      <c r="BE55" s="1306"/>
      <c r="BF55" s="1306"/>
      <c r="BG55" s="1306"/>
      <c r="BH55" s="1306"/>
      <c r="BI55" s="1307"/>
      <c r="BJ55" s="1308" t="str">
        <f t="shared" si="0"/>
        <v/>
      </c>
      <c r="BK55" s="1309"/>
      <c r="BL55" s="1309"/>
      <c r="BM55" s="1310"/>
      <c r="BN55" s="546"/>
      <c r="BO55" s="546"/>
      <c r="BP55" s="546"/>
      <c r="BQ55" s="546"/>
      <c r="BR55" s="546"/>
      <c r="BS55" s="546"/>
      <c r="BT55" s="546"/>
      <c r="BU55" s="546"/>
    </row>
    <row r="56" spans="1:73" ht="22.75" customHeight="1">
      <c r="A56" s="1326"/>
      <c r="B56" s="1331"/>
      <c r="C56" s="1332"/>
      <c r="D56" s="1332"/>
      <c r="E56" s="1332"/>
      <c r="F56" s="1332"/>
      <c r="G56" s="1332"/>
      <c r="H56" s="1332"/>
      <c r="I56" s="1333"/>
      <c r="J56" s="1393"/>
      <c r="K56" s="1394"/>
      <c r="L56" s="1394"/>
      <c r="M56" s="1394"/>
      <c r="N56" s="1395"/>
      <c r="O56" s="1331"/>
      <c r="P56" s="1332"/>
      <c r="Q56" s="1332"/>
      <c r="R56" s="1333"/>
      <c r="S56" s="1402"/>
      <c r="T56" s="1403"/>
      <c r="U56" s="1403"/>
      <c r="V56" s="1403"/>
      <c r="W56" s="1403"/>
      <c r="X56" s="1403"/>
      <c r="Y56" s="1404"/>
      <c r="Z56" s="1411"/>
      <c r="AA56" s="1412"/>
      <c r="AB56" s="1412"/>
      <c r="AC56" s="1412"/>
      <c r="AD56" s="1412"/>
      <c r="AE56" s="1412"/>
      <c r="AF56" s="1413"/>
      <c r="AG56" s="1302" t="s">
        <v>1024</v>
      </c>
      <c r="AH56" s="1303"/>
      <c r="AI56" s="1303"/>
      <c r="AJ56" s="1303"/>
      <c r="AK56" s="1303"/>
      <c r="AL56" s="1303"/>
      <c r="AM56" s="1303"/>
      <c r="AN56" s="1303"/>
      <c r="AO56" s="1303"/>
      <c r="AP56" s="1304"/>
      <c r="AQ56" s="1305" t="s">
        <v>567</v>
      </c>
      <c r="AR56" s="1306"/>
      <c r="AS56" s="1306"/>
      <c r="AT56" s="1306"/>
      <c r="AU56" s="1306"/>
      <c r="AV56" s="1306"/>
      <c r="AW56" s="1306"/>
      <c r="AX56" s="1306"/>
      <c r="AY56" s="1306"/>
      <c r="AZ56" s="1306"/>
      <c r="BA56" s="1306"/>
      <c r="BB56" s="1306"/>
      <c r="BC56" s="1306"/>
      <c r="BD56" s="1306"/>
      <c r="BE56" s="1306"/>
      <c r="BF56" s="1306"/>
      <c r="BG56" s="1306"/>
      <c r="BH56" s="1306"/>
      <c r="BI56" s="1307"/>
      <c r="BJ56" s="1308" t="str">
        <f t="shared" si="0"/>
        <v/>
      </c>
      <c r="BK56" s="1309"/>
      <c r="BL56" s="1309"/>
      <c r="BM56" s="1310"/>
      <c r="BN56" s="546"/>
      <c r="BO56" s="546"/>
      <c r="BP56" s="546"/>
      <c r="BQ56" s="546"/>
      <c r="BR56" s="546"/>
      <c r="BS56" s="546"/>
      <c r="BT56" s="546"/>
      <c r="BU56" s="546"/>
    </row>
    <row r="57" spans="1:73" ht="22.75" customHeight="1">
      <c r="A57" s="1326"/>
      <c r="B57" s="1331"/>
      <c r="C57" s="1332"/>
      <c r="D57" s="1332"/>
      <c r="E57" s="1332"/>
      <c r="F57" s="1332"/>
      <c r="G57" s="1332"/>
      <c r="H57" s="1332"/>
      <c r="I57" s="1333"/>
      <c r="J57" s="1393"/>
      <c r="K57" s="1394"/>
      <c r="L57" s="1394"/>
      <c r="M57" s="1394"/>
      <c r="N57" s="1395"/>
      <c r="O57" s="1331"/>
      <c r="P57" s="1332"/>
      <c r="Q57" s="1332"/>
      <c r="R57" s="1333"/>
      <c r="S57" s="1402"/>
      <c r="T57" s="1403"/>
      <c r="U57" s="1403"/>
      <c r="V57" s="1403"/>
      <c r="W57" s="1403"/>
      <c r="X57" s="1403"/>
      <c r="Y57" s="1404"/>
      <c r="Z57" s="1411"/>
      <c r="AA57" s="1412"/>
      <c r="AB57" s="1412"/>
      <c r="AC57" s="1412"/>
      <c r="AD57" s="1412"/>
      <c r="AE57" s="1412"/>
      <c r="AF57" s="1413"/>
      <c r="AG57" s="1302" t="s">
        <v>1027</v>
      </c>
      <c r="AH57" s="1303"/>
      <c r="AI57" s="1303"/>
      <c r="AJ57" s="1303"/>
      <c r="AK57" s="1303"/>
      <c r="AL57" s="1303"/>
      <c r="AM57" s="1303"/>
      <c r="AN57" s="1303"/>
      <c r="AO57" s="1303"/>
      <c r="AP57" s="1304"/>
      <c r="AQ57" s="1305" t="s">
        <v>567</v>
      </c>
      <c r="AR57" s="1306"/>
      <c r="AS57" s="1306"/>
      <c r="AT57" s="1306"/>
      <c r="AU57" s="1306"/>
      <c r="AV57" s="1306"/>
      <c r="AW57" s="1306"/>
      <c r="AX57" s="1306"/>
      <c r="AY57" s="1306"/>
      <c r="AZ57" s="1306"/>
      <c r="BA57" s="1306"/>
      <c r="BB57" s="1306"/>
      <c r="BC57" s="1306"/>
      <c r="BD57" s="1306"/>
      <c r="BE57" s="1306"/>
      <c r="BF57" s="1306"/>
      <c r="BG57" s="1306"/>
      <c r="BH57" s="1306"/>
      <c r="BI57" s="1307"/>
      <c r="BJ57" s="1308" t="str">
        <f t="shared" si="0"/>
        <v/>
      </c>
      <c r="BK57" s="1309"/>
      <c r="BL57" s="1309"/>
      <c r="BM57" s="1310"/>
      <c r="BN57" s="546"/>
      <c r="BO57" s="546"/>
      <c r="BP57" s="546"/>
      <c r="BQ57" s="546"/>
      <c r="BR57" s="546"/>
      <c r="BS57" s="546"/>
      <c r="BT57" s="546"/>
      <c r="BU57" s="546"/>
    </row>
    <row r="58" spans="1:73" ht="22.75" customHeight="1">
      <c r="A58" s="1326"/>
      <c r="B58" s="1331"/>
      <c r="C58" s="1332"/>
      <c r="D58" s="1332"/>
      <c r="E58" s="1332"/>
      <c r="F58" s="1332"/>
      <c r="G58" s="1332"/>
      <c r="H58" s="1332"/>
      <c r="I58" s="1333"/>
      <c r="J58" s="1393"/>
      <c r="K58" s="1394"/>
      <c r="L58" s="1394"/>
      <c r="M58" s="1394"/>
      <c r="N58" s="1395"/>
      <c r="O58" s="1331"/>
      <c r="P58" s="1332"/>
      <c r="Q58" s="1332"/>
      <c r="R58" s="1333"/>
      <c r="S58" s="1402"/>
      <c r="T58" s="1403"/>
      <c r="U58" s="1403"/>
      <c r="V58" s="1403"/>
      <c r="W58" s="1403"/>
      <c r="X58" s="1403"/>
      <c r="Y58" s="1404"/>
      <c r="Z58" s="1411"/>
      <c r="AA58" s="1412"/>
      <c r="AB58" s="1412"/>
      <c r="AC58" s="1412"/>
      <c r="AD58" s="1412"/>
      <c r="AE58" s="1412"/>
      <c r="AF58" s="1413"/>
      <c r="AG58" s="1302" t="s">
        <v>1029</v>
      </c>
      <c r="AH58" s="1303"/>
      <c r="AI58" s="1303"/>
      <c r="AJ58" s="1303"/>
      <c r="AK58" s="1303"/>
      <c r="AL58" s="1303"/>
      <c r="AM58" s="1303"/>
      <c r="AN58" s="1303"/>
      <c r="AO58" s="1303"/>
      <c r="AP58" s="1304"/>
      <c r="AQ58" s="1320" t="s">
        <v>567</v>
      </c>
      <c r="AR58" s="1321"/>
      <c r="AS58" s="1321"/>
      <c r="AT58" s="1321"/>
      <c r="AU58" s="1321"/>
      <c r="AV58" s="1321"/>
      <c r="AW58" s="1321"/>
      <c r="AX58" s="1321"/>
      <c r="AY58" s="1321"/>
      <c r="AZ58" s="1321"/>
      <c r="BA58" s="1321"/>
      <c r="BB58" s="1321"/>
      <c r="BC58" s="1321"/>
      <c r="BD58" s="1321"/>
      <c r="BE58" s="1321"/>
      <c r="BF58" s="1321"/>
      <c r="BG58" s="1321"/>
      <c r="BH58" s="1321"/>
      <c r="BI58" s="1322"/>
      <c r="BJ58" s="1308" t="str">
        <f t="shared" si="0"/>
        <v/>
      </c>
      <c r="BK58" s="1309"/>
      <c r="BL58" s="1309"/>
      <c r="BM58" s="1310"/>
      <c r="BN58" s="546"/>
      <c r="BO58" s="546"/>
      <c r="BP58" s="546"/>
      <c r="BQ58" s="546"/>
      <c r="BR58" s="546"/>
      <c r="BS58" s="546"/>
      <c r="BT58" s="546"/>
      <c r="BU58" s="546"/>
    </row>
    <row r="59" spans="1:73" ht="22.75" customHeight="1">
      <c r="A59" s="1326"/>
      <c r="B59" s="1331"/>
      <c r="C59" s="1332"/>
      <c r="D59" s="1332"/>
      <c r="E59" s="1332"/>
      <c r="F59" s="1332"/>
      <c r="G59" s="1332"/>
      <c r="H59" s="1332"/>
      <c r="I59" s="1333"/>
      <c r="J59" s="1393"/>
      <c r="K59" s="1394"/>
      <c r="L59" s="1394"/>
      <c r="M59" s="1394"/>
      <c r="N59" s="1395"/>
      <c r="O59" s="1331"/>
      <c r="P59" s="1332"/>
      <c r="Q59" s="1332"/>
      <c r="R59" s="1333"/>
      <c r="S59" s="1402"/>
      <c r="T59" s="1403"/>
      <c r="U59" s="1403"/>
      <c r="V59" s="1403"/>
      <c r="W59" s="1403"/>
      <c r="X59" s="1403"/>
      <c r="Y59" s="1404"/>
      <c r="Z59" s="1411"/>
      <c r="AA59" s="1412"/>
      <c r="AB59" s="1412"/>
      <c r="AC59" s="1412"/>
      <c r="AD59" s="1412"/>
      <c r="AE59" s="1412"/>
      <c r="AF59" s="1413"/>
      <c r="AG59" s="1302" t="s">
        <v>1030</v>
      </c>
      <c r="AH59" s="1303"/>
      <c r="AI59" s="1303"/>
      <c r="AJ59" s="1303"/>
      <c r="AK59" s="1303"/>
      <c r="AL59" s="1303"/>
      <c r="AM59" s="1303"/>
      <c r="AN59" s="1303"/>
      <c r="AO59" s="1303"/>
      <c r="AP59" s="1304"/>
      <c r="AQ59" s="1320" t="s">
        <v>567</v>
      </c>
      <c r="AR59" s="1321"/>
      <c r="AS59" s="1321"/>
      <c r="AT59" s="1321"/>
      <c r="AU59" s="1321"/>
      <c r="AV59" s="1321"/>
      <c r="AW59" s="1321"/>
      <c r="AX59" s="1321"/>
      <c r="AY59" s="1321"/>
      <c r="AZ59" s="1321"/>
      <c r="BA59" s="1321"/>
      <c r="BB59" s="1321"/>
      <c r="BC59" s="1321"/>
      <c r="BD59" s="1321"/>
      <c r="BE59" s="1321"/>
      <c r="BF59" s="1321"/>
      <c r="BG59" s="1321"/>
      <c r="BH59" s="1321"/>
      <c r="BI59" s="1322"/>
      <c r="BJ59" s="1308" t="str">
        <f t="shared" si="0"/>
        <v/>
      </c>
      <c r="BK59" s="1309"/>
      <c r="BL59" s="1309"/>
      <c r="BM59" s="1310"/>
      <c r="BN59" s="546"/>
      <c r="BO59" s="546"/>
      <c r="BP59" s="546"/>
      <c r="BQ59" s="546"/>
      <c r="BR59" s="546"/>
      <c r="BS59" s="546"/>
      <c r="BT59" s="546"/>
      <c r="BU59" s="546"/>
    </row>
    <row r="60" spans="1:73" ht="22.75" customHeight="1">
      <c r="A60" s="1326"/>
      <c r="B60" s="1331"/>
      <c r="C60" s="1332"/>
      <c r="D60" s="1332"/>
      <c r="E60" s="1332"/>
      <c r="F60" s="1332"/>
      <c r="G60" s="1332"/>
      <c r="H60" s="1332"/>
      <c r="I60" s="1333"/>
      <c r="J60" s="1393"/>
      <c r="K60" s="1394"/>
      <c r="L60" s="1394"/>
      <c r="M60" s="1394"/>
      <c r="N60" s="1395"/>
      <c r="O60" s="1331"/>
      <c r="P60" s="1332"/>
      <c r="Q60" s="1332"/>
      <c r="R60" s="1333"/>
      <c r="S60" s="1402"/>
      <c r="T60" s="1403"/>
      <c r="U60" s="1403"/>
      <c r="V60" s="1403"/>
      <c r="W60" s="1403"/>
      <c r="X60" s="1403"/>
      <c r="Y60" s="1404"/>
      <c r="Z60" s="1411"/>
      <c r="AA60" s="1412"/>
      <c r="AB60" s="1412"/>
      <c r="AC60" s="1412"/>
      <c r="AD60" s="1412"/>
      <c r="AE60" s="1412"/>
      <c r="AF60" s="1413"/>
      <c r="AG60" s="1302" t="s">
        <v>1031</v>
      </c>
      <c r="AH60" s="1303"/>
      <c r="AI60" s="1303"/>
      <c r="AJ60" s="1303"/>
      <c r="AK60" s="1303"/>
      <c r="AL60" s="1303"/>
      <c r="AM60" s="1303"/>
      <c r="AN60" s="1303"/>
      <c r="AO60" s="1303"/>
      <c r="AP60" s="1304"/>
      <c r="AQ60" s="1320" t="s">
        <v>567</v>
      </c>
      <c r="AR60" s="1321"/>
      <c r="AS60" s="1321"/>
      <c r="AT60" s="1321"/>
      <c r="AU60" s="1321"/>
      <c r="AV60" s="1321"/>
      <c r="AW60" s="1321"/>
      <c r="AX60" s="1321"/>
      <c r="AY60" s="1321"/>
      <c r="AZ60" s="1321"/>
      <c r="BA60" s="1321"/>
      <c r="BB60" s="1321"/>
      <c r="BC60" s="1321"/>
      <c r="BD60" s="1321"/>
      <c r="BE60" s="1321"/>
      <c r="BF60" s="1321"/>
      <c r="BG60" s="1321"/>
      <c r="BH60" s="1321"/>
      <c r="BI60" s="1322"/>
      <c r="BJ60" s="1308" t="str">
        <f t="shared" si="0"/>
        <v/>
      </c>
      <c r="BK60" s="1309"/>
      <c r="BL60" s="1309"/>
      <c r="BM60" s="1310"/>
      <c r="BN60" s="546"/>
      <c r="BO60" s="546"/>
      <c r="BP60" s="546"/>
      <c r="BQ60" s="546"/>
      <c r="BR60" s="546"/>
      <c r="BS60" s="546"/>
      <c r="BT60" s="546"/>
      <c r="BU60" s="546" t="s">
        <v>1047</v>
      </c>
    </row>
    <row r="61" spans="1:73" ht="22.75" customHeight="1">
      <c r="A61" s="1326"/>
      <c r="B61" s="1331"/>
      <c r="C61" s="1332"/>
      <c r="D61" s="1332"/>
      <c r="E61" s="1332"/>
      <c r="F61" s="1332"/>
      <c r="G61" s="1332"/>
      <c r="H61" s="1332"/>
      <c r="I61" s="1333"/>
      <c r="J61" s="1393"/>
      <c r="K61" s="1394"/>
      <c r="L61" s="1394"/>
      <c r="M61" s="1394"/>
      <c r="N61" s="1395"/>
      <c r="O61" s="1331"/>
      <c r="P61" s="1332"/>
      <c r="Q61" s="1332"/>
      <c r="R61" s="1333"/>
      <c r="S61" s="1402"/>
      <c r="T61" s="1403"/>
      <c r="U61" s="1403"/>
      <c r="V61" s="1403"/>
      <c r="W61" s="1403"/>
      <c r="X61" s="1403"/>
      <c r="Y61" s="1404"/>
      <c r="Z61" s="1411"/>
      <c r="AA61" s="1412"/>
      <c r="AB61" s="1412"/>
      <c r="AC61" s="1412"/>
      <c r="AD61" s="1412"/>
      <c r="AE61" s="1412"/>
      <c r="AF61" s="1413"/>
      <c r="AG61" s="1302" t="s">
        <v>1032</v>
      </c>
      <c r="AH61" s="1303"/>
      <c r="AI61" s="1303"/>
      <c r="AJ61" s="1303"/>
      <c r="AK61" s="1303"/>
      <c r="AL61" s="1303"/>
      <c r="AM61" s="1303"/>
      <c r="AN61" s="1303"/>
      <c r="AO61" s="1303"/>
      <c r="AP61" s="1304"/>
      <c r="AQ61" s="1320" t="s">
        <v>567</v>
      </c>
      <c r="AR61" s="1321"/>
      <c r="AS61" s="1321"/>
      <c r="AT61" s="1321"/>
      <c r="AU61" s="1321"/>
      <c r="AV61" s="1321"/>
      <c r="AW61" s="1321"/>
      <c r="AX61" s="1321"/>
      <c r="AY61" s="1321"/>
      <c r="AZ61" s="1321"/>
      <c r="BA61" s="1321"/>
      <c r="BB61" s="1321"/>
      <c r="BC61" s="1321"/>
      <c r="BD61" s="1321"/>
      <c r="BE61" s="1321"/>
      <c r="BF61" s="1321"/>
      <c r="BG61" s="1321"/>
      <c r="BH61" s="1321"/>
      <c r="BI61" s="1322"/>
      <c r="BJ61" s="1308" t="str">
        <f t="shared" si="0"/>
        <v/>
      </c>
      <c r="BK61" s="1309"/>
      <c r="BL61" s="1309"/>
      <c r="BM61" s="1310"/>
      <c r="BN61" s="546"/>
      <c r="BO61" s="546"/>
      <c r="BP61" s="546"/>
      <c r="BQ61" s="546"/>
      <c r="BR61" s="546"/>
      <c r="BS61" s="546"/>
      <c r="BT61" s="546"/>
      <c r="BU61" s="546"/>
    </row>
    <row r="62" spans="1:73" ht="22.75" customHeight="1">
      <c r="A62" s="1326"/>
      <c r="B62" s="1331"/>
      <c r="C62" s="1332"/>
      <c r="D62" s="1332"/>
      <c r="E62" s="1332"/>
      <c r="F62" s="1332"/>
      <c r="G62" s="1332"/>
      <c r="H62" s="1332"/>
      <c r="I62" s="1333"/>
      <c r="J62" s="1393"/>
      <c r="K62" s="1394"/>
      <c r="L62" s="1394"/>
      <c r="M62" s="1394"/>
      <c r="N62" s="1395"/>
      <c r="O62" s="1331"/>
      <c r="P62" s="1332"/>
      <c r="Q62" s="1332"/>
      <c r="R62" s="1333"/>
      <c r="S62" s="1402"/>
      <c r="T62" s="1403"/>
      <c r="U62" s="1403"/>
      <c r="V62" s="1403"/>
      <c r="W62" s="1403"/>
      <c r="X62" s="1403"/>
      <c r="Y62" s="1404"/>
      <c r="Z62" s="1411"/>
      <c r="AA62" s="1412"/>
      <c r="AB62" s="1412"/>
      <c r="AC62" s="1412"/>
      <c r="AD62" s="1412"/>
      <c r="AE62" s="1412"/>
      <c r="AF62" s="1413"/>
      <c r="AG62" s="1302" t="s">
        <v>1033</v>
      </c>
      <c r="AH62" s="1303"/>
      <c r="AI62" s="1303"/>
      <c r="AJ62" s="1303"/>
      <c r="AK62" s="1303"/>
      <c r="AL62" s="1303"/>
      <c r="AM62" s="1303"/>
      <c r="AN62" s="1303"/>
      <c r="AO62" s="1303"/>
      <c r="AP62" s="1304"/>
      <c r="AQ62" s="1320" t="s">
        <v>567</v>
      </c>
      <c r="AR62" s="1321"/>
      <c r="AS62" s="1321"/>
      <c r="AT62" s="1321"/>
      <c r="AU62" s="1321"/>
      <c r="AV62" s="1321"/>
      <c r="AW62" s="1321"/>
      <c r="AX62" s="1321"/>
      <c r="AY62" s="1321"/>
      <c r="AZ62" s="1321"/>
      <c r="BA62" s="1321"/>
      <c r="BB62" s="1321"/>
      <c r="BC62" s="1321"/>
      <c r="BD62" s="1321"/>
      <c r="BE62" s="1321"/>
      <c r="BF62" s="1321"/>
      <c r="BG62" s="1321"/>
      <c r="BH62" s="1321"/>
      <c r="BI62" s="1322"/>
      <c r="BJ62" s="1308" t="str">
        <f t="shared" si="0"/>
        <v/>
      </c>
      <c r="BK62" s="1309"/>
      <c r="BL62" s="1309"/>
      <c r="BM62" s="1310"/>
      <c r="BN62" s="546"/>
      <c r="BO62" s="546"/>
      <c r="BP62" s="546"/>
      <c r="BQ62" s="546"/>
      <c r="BR62" s="546"/>
      <c r="BS62" s="546"/>
      <c r="BT62" s="546"/>
      <c r="BU62" s="546"/>
    </row>
    <row r="63" spans="1:73" ht="22.75" customHeight="1">
      <c r="A63" s="1326"/>
      <c r="B63" s="1331"/>
      <c r="C63" s="1332"/>
      <c r="D63" s="1332"/>
      <c r="E63" s="1332"/>
      <c r="F63" s="1332"/>
      <c r="G63" s="1332"/>
      <c r="H63" s="1332"/>
      <c r="I63" s="1333"/>
      <c r="J63" s="1393"/>
      <c r="K63" s="1394"/>
      <c r="L63" s="1394"/>
      <c r="M63" s="1394"/>
      <c r="N63" s="1395"/>
      <c r="O63" s="1331"/>
      <c r="P63" s="1332"/>
      <c r="Q63" s="1332"/>
      <c r="R63" s="1333"/>
      <c r="S63" s="1402"/>
      <c r="T63" s="1403"/>
      <c r="U63" s="1403"/>
      <c r="V63" s="1403"/>
      <c r="W63" s="1403"/>
      <c r="X63" s="1403"/>
      <c r="Y63" s="1404"/>
      <c r="Z63" s="1411"/>
      <c r="AA63" s="1412"/>
      <c r="AB63" s="1412"/>
      <c r="AC63" s="1412"/>
      <c r="AD63" s="1412"/>
      <c r="AE63" s="1412"/>
      <c r="AF63" s="1413"/>
      <c r="AG63" s="1302" t="s">
        <v>1035</v>
      </c>
      <c r="AH63" s="1303"/>
      <c r="AI63" s="1303"/>
      <c r="AJ63" s="1303"/>
      <c r="AK63" s="1303"/>
      <c r="AL63" s="1303"/>
      <c r="AM63" s="1303"/>
      <c r="AN63" s="1303"/>
      <c r="AO63" s="1303"/>
      <c r="AP63" s="1304"/>
      <c r="AQ63" s="1320" t="s">
        <v>567</v>
      </c>
      <c r="AR63" s="1321"/>
      <c r="AS63" s="1321"/>
      <c r="AT63" s="1321"/>
      <c r="AU63" s="1321"/>
      <c r="AV63" s="1321"/>
      <c r="AW63" s="1321"/>
      <c r="AX63" s="1321"/>
      <c r="AY63" s="1321"/>
      <c r="AZ63" s="1321"/>
      <c r="BA63" s="1321"/>
      <c r="BB63" s="1321"/>
      <c r="BC63" s="1321"/>
      <c r="BD63" s="1321"/>
      <c r="BE63" s="1321"/>
      <c r="BF63" s="1321"/>
      <c r="BG63" s="1321"/>
      <c r="BH63" s="1321"/>
      <c r="BI63" s="1322"/>
      <c r="BJ63" s="1308" t="str">
        <f t="shared" si="0"/>
        <v/>
      </c>
      <c r="BK63" s="1309"/>
      <c r="BL63" s="1309"/>
      <c r="BM63" s="1310"/>
      <c r="BN63" s="546"/>
      <c r="BO63" s="546"/>
      <c r="BP63" s="546"/>
      <c r="BQ63" s="546"/>
      <c r="BR63" s="546"/>
      <c r="BS63" s="546"/>
      <c r="BT63" s="546"/>
      <c r="BU63" s="546"/>
    </row>
    <row r="64" spans="1:73" ht="22.75" customHeight="1">
      <c r="A64" s="1326"/>
      <c r="B64" s="1331"/>
      <c r="C64" s="1332"/>
      <c r="D64" s="1332"/>
      <c r="E64" s="1332"/>
      <c r="F64" s="1332"/>
      <c r="G64" s="1332"/>
      <c r="H64" s="1332"/>
      <c r="I64" s="1333"/>
      <c r="J64" s="1393"/>
      <c r="K64" s="1394"/>
      <c r="L64" s="1394"/>
      <c r="M64" s="1394"/>
      <c r="N64" s="1395"/>
      <c r="O64" s="1331"/>
      <c r="P64" s="1332"/>
      <c r="Q64" s="1332"/>
      <c r="R64" s="1333"/>
      <c r="S64" s="1402"/>
      <c r="T64" s="1403"/>
      <c r="U64" s="1403"/>
      <c r="V64" s="1403"/>
      <c r="W64" s="1403"/>
      <c r="X64" s="1403"/>
      <c r="Y64" s="1404"/>
      <c r="Z64" s="1411"/>
      <c r="AA64" s="1412"/>
      <c r="AB64" s="1412"/>
      <c r="AC64" s="1412"/>
      <c r="AD64" s="1412"/>
      <c r="AE64" s="1412"/>
      <c r="AF64" s="1413"/>
      <c r="AG64" s="1302" t="s">
        <v>1048</v>
      </c>
      <c r="AH64" s="1303"/>
      <c r="AI64" s="1303"/>
      <c r="AJ64" s="1303"/>
      <c r="AK64" s="1303"/>
      <c r="AL64" s="1303"/>
      <c r="AM64" s="1303"/>
      <c r="AN64" s="1303"/>
      <c r="AO64" s="1303"/>
      <c r="AP64" s="1304"/>
      <c r="AQ64" s="1320" t="s">
        <v>567</v>
      </c>
      <c r="AR64" s="1321"/>
      <c r="AS64" s="1321"/>
      <c r="AT64" s="1321"/>
      <c r="AU64" s="1321"/>
      <c r="AV64" s="1321"/>
      <c r="AW64" s="1321"/>
      <c r="AX64" s="1321"/>
      <c r="AY64" s="1321"/>
      <c r="AZ64" s="1321"/>
      <c r="BA64" s="1321"/>
      <c r="BB64" s="1321"/>
      <c r="BC64" s="1321"/>
      <c r="BD64" s="1321"/>
      <c r="BE64" s="1321"/>
      <c r="BF64" s="1321"/>
      <c r="BG64" s="1321"/>
      <c r="BH64" s="1321"/>
      <c r="BI64" s="1322"/>
      <c r="BJ64" s="1308" t="str">
        <f t="shared" si="0"/>
        <v/>
      </c>
      <c r="BK64" s="1309"/>
      <c r="BL64" s="1309"/>
      <c r="BM64" s="1310"/>
      <c r="BN64" s="546"/>
      <c r="BO64" s="546"/>
      <c r="BP64" s="546"/>
      <c r="BQ64" s="546"/>
      <c r="BR64" s="546"/>
      <c r="BS64" s="546"/>
      <c r="BT64" s="546"/>
      <c r="BU64" s="546"/>
    </row>
    <row r="65" spans="1:73" ht="22.75" customHeight="1">
      <c r="A65" s="1326"/>
      <c r="B65" s="1331"/>
      <c r="C65" s="1332"/>
      <c r="D65" s="1332"/>
      <c r="E65" s="1332"/>
      <c r="F65" s="1332"/>
      <c r="G65" s="1332"/>
      <c r="H65" s="1332"/>
      <c r="I65" s="1333"/>
      <c r="J65" s="1393"/>
      <c r="K65" s="1394"/>
      <c r="L65" s="1394"/>
      <c r="M65" s="1394"/>
      <c r="N65" s="1395"/>
      <c r="O65" s="1331"/>
      <c r="P65" s="1332"/>
      <c r="Q65" s="1332"/>
      <c r="R65" s="1333"/>
      <c r="S65" s="1402"/>
      <c r="T65" s="1403"/>
      <c r="U65" s="1403"/>
      <c r="V65" s="1403"/>
      <c r="W65" s="1403"/>
      <c r="X65" s="1403"/>
      <c r="Y65" s="1404"/>
      <c r="Z65" s="1411"/>
      <c r="AA65" s="1412"/>
      <c r="AB65" s="1412"/>
      <c r="AC65" s="1412"/>
      <c r="AD65" s="1412"/>
      <c r="AE65" s="1412"/>
      <c r="AF65" s="1413"/>
      <c r="AG65" s="1302" t="s">
        <v>1036</v>
      </c>
      <c r="AH65" s="1303"/>
      <c r="AI65" s="1303"/>
      <c r="AJ65" s="1303"/>
      <c r="AK65" s="1303"/>
      <c r="AL65" s="1303"/>
      <c r="AM65" s="1303"/>
      <c r="AN65" s="1303"/>
      <c r="AO65" s="1303"/>
      <c r="AP65" s="1304"/>
      <c r="AQ65" s="1320" t="s">
        <v>567</v>
      </c>
      <c r="AR65" s="1321"/>
      <c r="AS65" s="1321"/>
      <c r="AT65" s="1321"/>
      <c r="AU65" s="1321"/>
      <c r="AV65" s="1321"/>
      <c r="AW65" s="1321"/>
      <c r="AX65" s="1321"/>
      <c r="AY65" s="1321"/>
      <c r="AZ65" s="1321"/>
      <c r="BA65" s="1321"/>
      <c r="BB65" s="1321"/>
      <c r="BC65" s="1321"/>
      <c r="BD65" s="1321"/>
      <c r="BE65" s="1321"/>
      <c r="BF65" s="1321"/>
      <c r="BG65" s="1321"/>
      <c r="BH65" s="1321"/>
      <c r="BI65" s="1322"/>
      <c r="BJ65" s="1308" t="str">
        <f t="shared" si="0"/>
        <v/>
      </c>
      <c r="BK65" s="1309"/>
      <c r="BL65" s="1309"/>
      <c r="BM65" s="1310"/>
      <c r="BN65" s="546"/>
      <c r="BO65" s="546"/>
      <c r="BP65" s="546"/>
      <c r="BQ65" s="546"/>
      <c r="BR65" s="546"/>
      <c r="BS65" s="546"/>
      <c r="BT65" s="546"/>
      <c r="BU65" s="546"/>
    </row>
    <row r="66" spans="1:73" ht="22.75" customHeight="1">
      <c r="A66" s="1326"/>
      <c r="B66" s="1331"/>
      <c r="C66" s="1332"/>
      <c r="D66" s="1332"/>
      <c r="E66" s="1332"/>
      <c r="F66" s="1332"/>
      <c r="G66" s="1332"/>
      <c r="H66" s="1332"/>
      <c r="I66" s="1333"/>
      <c r="J66" s="1393"/>
      <c r="K66" s="1394"/>
      <c r="L66" s="1394"/>
      <c r="M66" s="1394"/>
      <c r="N66" s="1395"/>
      <c r="O66" s="1331"/>
      <c r="P66" s="1332"/>
      <c r="Q66" s="1332"/>
      <c r="R66" s="1333"/>
      <c r="S66" s="1402"/>
      <c r="T66" s="1403"/>
      <c r="U66" s="1403"/>
      <c r="V66" s="1403"/>
      <c r="W66" s="1403"/>
      <c r="X66" s="1403"/>
      <c r="Y66" s="1404"/>
      <c r="Z66" s="1411"/>
      <c r="AA66" s="1412"/>
      <c r="AB66" s="1412"/>
      <c r="AC66" s="1412"/>
      <c r="AD66" s="1412"/>
      <c r="AE66" s="1412"/>
      <c r="AF66" s="1413"/>
      <c r="AG66" s="1302" t="s">
        <v>1037</v>
      </c>
      <c r="AH66" s="1303"/>
      <c r="AI66" s="1303"/>
      <c r="AJ66" s="1303"/>
      <c r="AK66" s="1303"/>
      <c r="AL66" s="1303"/>
      <c r="AM66" s="1303"/>
      <c r="AN66" s="1303"/>
      <c r="AO66" s="1303"/>
      <c r="AP66" s="1304"/>
      <c r="AQ66" s="1320" t="s">
        <v>567</v>
      </c>
      <c r="AR66" s="1321"/>
      <c r="AS66" s="1321"/>
      <c r="AT66" s="1321"/>
      <c r="AU66" s="1321"/>
      <c r="AV66" s="1321"/>
      <c r="AW66" s="1321"/>
      <c r="AX66" s="1321"/>
      <c r="AY66" s="1321"/>
      <c r="AZ66" s="1321"/>
      <c r="BA66" s="1321"/>
      <c r="BB66" s="1321"/>
      <c r="BC66" s="1321"/>
      <c r="BD66" s="1321"/>
      <c r="BE66" s="1321"/>
      <c r="BF66" s="1321"/>
      <c r="BG66" s="1321"/>
      <c r="BH66" s="1321"/>
      <c r="BI66" s="1322"/>
      <c r="BJ66" s="1308" t="str">
        <f t="shared" si="0"/>
        <v/>
      </c>
      <c r="BK66" s="1309"/>
      <c r="BL66" s="1309"/>
      <c r="BM66" s="1310"/>
      <c r="BN66" s="546"/>
      <c r="BO66" s="546"/>
      <c r="BP66" s="546"/>
      <c r="BQ66" s="546"/>
      <c r="BR66" s="546"/>
      <c r="BS66" s="546"/>
      <c r="BT66" s="546"/>
      <c r="BU66" s="546"/>
    </row>
    <row r="67" spans="1:73" ht="22.75" customHeight="1">
      <c r="A67" s="1326"/>
      <c r="B67" s="1331"/>
      <c r="C67" s="1332"/>
      <c r="D67" s="1332"/>
      <c r="E67" s="1332"/>
      <c r="F67" s="1332"/>
      <c r="G67" s="1332"/>
      <c r="H67" s="1332"/>
      <c r="I67" s="1333"/>
      <c r="J67" s="1393"/>
      <c r="K67" s="1394"/>
      <c r="L67" s="1394"/>
      <c r="M67" s="1394"/>
      <c r="N67" s="1395"/>
      <c r="O67" s="1331"/>
      <c r="P67" s="1332"/>
      <c r="Q67" s="1332"/>
      <c r="R67" s="1333"/>
      <c r="S67" s="1402"/>
      <c r="T67" s="1403"/>
      <c r="U67" s="1403"/>
      <c r="V67" s="1403"/>
      <c r="W67" s="1403"/>
      <c r="X67" s="1403"/>
      <c r="Y67" s="1404"/>
      <c r="Z67" s="1411"/>
      <c r="AA67" s="1412"/>
      <c r="AB67" s="1412"/>
      <c r="AC67" s="1412"/>
      <c r="AD67" s="1412"/>
      <c r="AE67" s="1412"/>
      <c r="AF67" s="1413"/>
      <c r="AG67" s="1302" t="s">
        <v>1038</v>
      </c>
      <c r="AH67" s="1303"/>
      <c r="AI67" s="1303"/>
      <c r="AJ67" s="1303"/>
      <c r="AK67" s="1303"/>
      <c r="AL67" s="1303"/>
      <c r="AM67" s="1303"/>
      <c r="AN67" s="1303"/>
      <c r="AO67" s="1303"/>
      <c r="AP67" s="1304"/>
      <c r="AQ67" s="1320" t="s">
        <v>567</v>
      </c>
      <c r="AR67" s="1321"/>
      <c r="AS67" s="1321"/>
      <c r="AT67" s="1321"/>
      <c r="AU67" s="1321"/>
      <c r="AV67" s="1321"/>
      <c r="AW67" s="1321"/>
      <c r="AX67" s="1321"/>
      <c r="AY67" s="1321"/>
      <c r="AZ67" s="1321"/>
      <c r="BA67" s="1321"/>
      <c r="BB67" s="1321"/>
      <c r="BC67" s="1321"/>
      <c r="BD67" s="1321"/>
      <c r="BE67" s="1321"/>
      <c r="BF67" s="1321"/>
      <c r="BG67" s="1321"/>
      <c r="BH67" s="1321"/>
      <c r="BI67" s="1322"/>
      <c r="BJ67" s="1308" t="str">
        <f t="shared" si="0"/>
        <v/>
      </c>
      <c r="BK67" s="1309"/>
      <c r="BL67" s="1309"/>
      <c r="BM67" s="1310"/>
      <c r="BN67" s="546"/>
      <c r="BO67" s="546"/>
      <c r="BP67" s="546"/>
      <c r="BQ67" s="546"/>
      <c r="BR67" s="546"/>
      <c r="BS67" s="546"/>
      <c r="BT67" s="546"/>
      <c r="BU67" s="546"/>
    </row>
    <row r="68" spans="1:73" ht="22.75" customHeight="1">
      <c r="A68" s="1326"/>
      <c r="B68" s="1331"/>
      <c r="C68" s="1332"/>
      <c r="D68" s="1332"/>
      <c r="E68" s="1332"/>
      <c r="F68" s="1332"/>
      <c r="G68" s="1332"/>
      <c r="H68" s="1332"/>
      <c r="I68" s="1333"/>
      <c r="J68" s="1393"/>
      <c r="K68" s="1394"/>
      <c r="L68" s="1394"/>
      <c r="M68" s="1394"/>
      <c r="N68" s="1395"/>
      <c r="O68" s="1331"/>
      <c r="P68" s="1332"/>
      <c r="Q68" s="1332"/>
      <c r="R68" s="1333"/>
      <c r="S68" s="1402"/>
      <c r="T68" s="1403"/>
      <c r="U68" s="1403"/>
      <c r="V68" s="1403"/>
      <c r="W68" s="1403"/>
      <c r="X68" s="1403"/>
      <c r="Y68" s="1404"/>
      <c r="Z68" s="1411"/>
      <c r="AA68" s="1412"/>
      <c r="AB68" s="1412"/>
      <c r="AC68" s="1412"/>
      <c r="AD68" s="1412"/>
      <c r="AE68" s="1412"/>
      <c r="AF68" s="1413"/>
      <c r="AG68" s="1302" t="s">
        <v>1039</v>
      </c>
      <c r="AH68" s="1303"/>
      <c r="AI68" s="1303"/>
      <c r="AJ68" s="1303"/>
      <c r="AK68" s="1303"/>
      <c r="AL68" s="1303"/>
      <c r="AM68" s="1303"/>
      <c r="AN68" s="1303"/>
      <c r="AO68" s="1303"/>
      <c r="AP68" s="1304"/>
      <c r="AQ68" s="1320" t="s">
        <v>567</v>
      </c>
      <c r="AR68" s="1321"/>
      <c r="AS68" s="1321"/>
      <c r="AT68" s="1321"/>
      <c r="AU68" s="1321"/>
      <c r="AV68" s="1321"/>
      <c r="AW68" s="1321"/>
      <c r="AX68" s="1321"/>
      <c r="AY68" s="1321"/>
      <c r="AZ68" s="1321"/>
      <c r="BA68" s="1321"/>
      <c r="BB68" s="1321"/>
      <c r="BC68" s="1321"/>
      <c r="BD68" s="1321"/>
      <c r="BE68" s="1321"/>
      <c r="BF68" s="1321"/>
      <c r="BG68" s="1321"/>
      <c r="BH68" s="1321"/>
      <c r="BI68" s="1322"/>
      <c r="BJ68" s="1308" t="str">
        <f t="shared" si="0"/>
        <v/>
      </c>
      <c r="BK68" s="1309"/>
      <c r="BL68" s="1309"/>
      <c r="BM68" s="1310"/>
      <c r="BN68" s="546"/>
      <c r="BO68" s="546"/>
      <c r="BP68" s="546"/>
      <c r="BQ68" s="546"/>
      <c r="BR68" s="546"/>
      <c r="BS68" s="546"/>
      <c r="BT68" s="546"/>
      <c r="BU68" s="546"/>
    </row>
    <row r="69" spans="1:73" ht="22.75" customHeight="1">
      <c r="A69" s="1326"/>
      <c r="B69" s="1331"/>
      <c r="C69" s="1332"/>
      <c r="D69" s="1332"/>
      <c r="E69" s="1332"/>
      <c r="F69" s="1332"/>
      <c r="G69" s="1332"/>
      <c r="H69" s="1332"/>
      <c r="I69" s="1333"/>
      <c r="J69" s="1393"/>
      <c r="K69" s="1394"/>
      <c r="L69" s="1394"/>
      <c r="M69" s="1394"/>
      <c r="N69" s="1395"/>
      <c r="O69" s="1331"/>
      <c r="P69" s="1332"/>
      <c r="Q69" s="1332"/>
      <c r="R69" s="1333"/>
      <c r="S69" s="1402"/>
      <c r="T69" s="1403"/>
      <c r="U69" s="1403"/>
      <c r="V69" s="1403"/>
      <c r="W69" s="1403"/>
      <c r="X69" s="1403"/>
      <c r="Y69" s="1404"/>
      <c r="Z69" s="1411"/>
      <c r="AA69" s="1412"/>
      <c r="AB69" s="1412"/>
      <c r="AC69" s="1412"/>
      <c r="AD69" s="1412"/>
      <c r="AE69" s="1412"/>
      <c r="AF69" s="1413"/>
      <c r="AG69" s="1302" t="s">
        <v>1040</v>
      </c>
      <c r="AH69" s="1303"/>
      <c r="AI69" s="1303"/>
      <c r="AJ69" s="1303"/>
      <c r="AK69" s="1303"/>
      <c r="AL69" s="1303"/>
      <c r="AM69" s="1303"/>
      <c r="AN69" s="1303"/>
      <c r="AO69" s="1303"/>
      <c r="AP69" s="1304"/>
      <c r="AQ69" s="1305" t="s">
        <v>567</v>
      </c>
      <c r="AR69" s="1306"/>
      <c r="AS69" s="1306"/>
      <c r="AT69" s="1306"/>
      <c r="AU69" s="1306"/>
      <c r="AV69" s="1306"/>
      <c r="AW69" s="1306"/>
      <c r="AX69" s="1306"/>
      <c r="AY69" s="1306"/>
      <c r="AZ69" s="1306"/>
      <c r="BA69" s="1306"/>
      <c r="BB69" s="1306"/>
      <c r="BC69" s="1306"/>
      <c r="BD69" s="1306"/>
      <c r="BE69" s="1306"/>
      <c r="BF69" s="1306"/>
      <c r="BG69" s="1306"/>
      <c r="BH69" s="1306"/>
      <c r="BI69" s="1307"/>
      <c r="BJ69" s="1308" t="str">
        <f t="shared" si="0"/>
        <v/>
      </c>
      <c r="BK69" s="1309"/>
      <c r="BL69" s="1309"/>
      <c r="BM69" s="1310"/>
      <c r="BN69" s="546"/>
      <c r="BO69" s="546"/>
      <c r="BP69" s="546"/>
      <c r="BQ69" s="546"/>
      <c r="BR69" s="546"/>
      <c r="BS69" s="546"/>
      <c r="BT69" s="546"/>
      <c r="BU69" s="546"/>
    </row>
    <row r="70" spans="1:73" ht="22.75" customHeight="1">
      <c r="A70" s="1326"/>
      <c r="B70" s="1331"/>
      <c r="C70" s="1332"/>
      <c r="D70" s="1332"/>
      <c r="E70" s="1332"/>
      <c r="F70" s="1332"/>
      <c r="G70" s="1332"/>
      <c r="H70" s="1332"/>
      <c r="I70" s="1333"/>
      <c r="J70" s="1393"/>
      <c r="K70" s="1394"/>
      <c r="L70" s="1394"/>
      <c r="M70" s="1394"/>
      <c r="N70" s="1395"/>
      <c r="O70" s="1331"/>
      <c r="P70" s="1332"/>
      <c r="Q70" s="1332"/>
      <c r="R70" s="1333"/>
      <c r="S70" s="1402"/>
      <c r="T70" s="1403"/>
      <c r="U70" s="1403"/>
      <c r="V70" s="1403"/>
      <c r="W70" s="1403"/>
      <c r="X70" s="1403"/>
      <c r="Y70" s="1404"/>
      <c r="Z70" s="1411"/>
      <c r="AA70" s="1412"/>
      <c r="AB70" s="1412"/>
      <c r="AC70" s="1412"/>
      <c r="AD70" s="1412"/>
      <c r="AE70" s="1412"/>
      <c r="AF70" s="1413"/>
      <c r="AG70" s="1302" t="s">
        <v>1041</v>
      </c>
      <c r="AH70" s="1303"/>
      <c r="AI70" s="1303"/>
      <c r="AJ70" s="1303"/>
      <c r="AK70" s="1303"/>
      <c r="AL70" s="1303"/>
      <c r="AM70" s="1303"/>
      <c r="AN70" s="1303"/>
      <c r="AO70" s="1303"/>
      <c r="AP70" s="1304"/>
      <c r="AQ70" s="1305" t="s">
        <v>567</v>
      </c>
      <c r="AR70" s="1306"/>
      <c r="AS70" s="1306"/>
      <c r="AT70" s="1306"/>
      <c r="AU70" s="1306"/>
      <c r="AV70" s="1306"/>
      <c r="AW70" s="1306"/>
      <c r="AX70" s="1306"/>
      <c r="AY70" s="1306"/>
      <c r="AZ70" s="1306"/>
      <c r="BA70" s="1306"/>
      <c r="BB70" s="1306"/>
      <c r="BC70" s="1306"/>
      <c r="BD70" s="1306"/>
      <c r="BE70" s="1306"/>
      <c r="BF70" s="1306"/>
      <c r="BG70" s="1306"/>
      <c r="BH70" s="1306"/>
      <c r="BI70" s="1307"/>
      <c r="BJ70" s="1308" t="str">
        <f t="shared" si="0"/>
        <v/>
      </c>
      <c r="BK70" s="1309"/>
      <c r="BL70" s="1309"/>
      <c r="BM70" s="1310"/>
      <c r="BN70" s="546"/>
      <c r="BO70" s="546"/>
      <c r="BP70" s="546"/>
      <c r="BQ70" s="546"/>
      <c r="BR70" s="546"/>
      <c r="BS70" s="546"/>
      <c r="BT70" s="546"/>
      <c r="BU70" s="546"/>
    </row>
    <row r="71" spans="1:73" ht="22.75" customHeight="1">
      <c r="A71" s="1326"/>
      <c r="B71" s="1331"/>
      <c r="C71" s="1332"/>
      <c r="D71" s="1332"/>
      <c r="E71" s="1332"/>
      <c r="F71" s="1332"/>
      <c r="G71" s="1332"/>
      <c r="H71" s="1332"/>
      <c r="I71" s="1333"/>
      <c r="J71" s="1393"/>
      <c r="K71" s="1394"/>
      <c r="L71" s="1394"/>
      <c r="M71" s="1394"/>
      <c r="N71" s="1395"/>
      <c r="O71" s="1331"/>
      <c r="P71" s="1332"/>
      <c r="Q71" s="1332"/>
      <c r="R71" s="1333"/>
      <c r="S71" s="1402"/>
      <c r="T71" s="1403"/>
      <c r="U71" s="1403"/>
      <c r="V71" s="1403"/>
      <c r="W71" s="1403"/>
      <c r="X71" s="1403"/>
      <c r="Y71" s="1404"/>
      <c r="Z71" s="1411"/>
      <c r="AA71" s="1412"/>
      <c r="AB71" s="1412"/>
      <c r="AC71" s="1412"/>
      <c r="AD71" s="1412"/>
      <c r="AE71" s="1412"/>
      <c r="AF71" s="1413"/>
      <c r="AG71" s="1302" t="s">
        <v>1042</v>
      </c>
      <c r="AH71" s="1303"/>
      <c r="AI71" s="1303"/>
      <c r="AJ71" s="1303"/>
      <c r="AK71" s="1303"/>
      <c r="AL71" s="1303"/>
      <c r="AM71" s="1303"/>
      <c r="AN71" s="1303"/>
      <c r="AO71" s="1303"/>
      <c r="AP71" s="1304"/>
      <c r="AQ71" s="1305" t="s">
        <v>567</v>
      </c>
      <c r="AR71" s="1306"/>
      <c r="AS71" s="1306"/>
      <c r="AT71" s="1306"/>
      <c r="AU71" s="1306"/>
      <c r="AV71" s="1306"/>
      <c r="AW71" s="1306"/>
      <c r="AX71" s="1306"/>
      <c r="AY71" s="1306"/>
      <c r="AZ71" s="1306"/>
      <c r="BA71" s="1306"/>
      <c r="BB71" s="1306"/>
      <c r="BC71" s="1306"/>
      <c r="BD71" s="1306"/>
      <c r="BE71" s="1306"/>
      <c r="BF71" s="1306"/>
      <c r="BG71" s="1306"/>
      <c r="BH71" s="1306"/>
      <c r="BI71" s="1307"/>
      <c r="BJ71" s="1308" t="str">
        <f t="shared" si="0"/>
        <v/>
      </c>
      <c r="BK71" s="1309"/>
      <c r="BL71" s="1309"/>
      <c r="BM71" s="1310"/>
      <c r="BN71" s="546"/>
      <c r="BO71" s="546"/>
      <c r="BP71" s="546"/>
      <c r="BQ71" s="546"/>
      <c r="BR71" s="546"/>
      <c r="BS71" s="546"/>
      <c r="BT71" s="546"/>
      <c r="BU71" s="546"/>
    </row>
    <row r="72" spans="1:73" ht="22.75" customHeight="1">
      <c r="A72" s="1326"/>
      <c r="B72" s="1331"/>
      <c r="C72" s="1332"/>
      <c r="D72" s="1332"/>
      <c r="E72" s="1332"/>
      <c r="F72" s="1332"/>
      <c r="G72" s="1332"/>
      <c r="H72" s="1332"/>
      <c r="I72" s="1333"/>
      <c r="J72" s="1393"/>
      <c r="K72" s="1394"/>
      <c r="L72" s="1394"/>
      <c r="M72" s="1394"/>
      <c r="N72" s="1395"/>
      <c r="O72" s="1331"/>
      <c r="P72" s="1332"/>
      <c r="Q72" s="1332"/>
      <c r="R72" s="1333"/>
      <c r="S72" s="1402"/>
      <c r="T72" s="1403"/>
      <c r="U72" s="1403"/>
      <c r="V72" s="1403"/>
      <c r="W72" s="1403"/>
      <c r="X72" s="1403"/>
      <c r="Y72" s="1404"/>
      <c r="Z72" s="1411"/>
      <c r="AA72" s="1412"/>
      <c r="AB72" s="1412"/>
      <c r="AC72" s="1412"/>
      <c r="AD72" s="1412"/>
      <c r="AE72" s="1412"/>
      <c r="AF72" s="1413"/>
      <c r="AG72" s="1302" t="s">
        <v>1043</v>
      </c>
      <c r="AH72" s="1303"/>
      <c r="AI72" s="1303"/>
      <c r="AJ72" s="1303"/>
      <c r="AK72" s="1303"/>
      <c r="AL72" s="1303"/>
      <c r="AM72" s="1303"/>
      <c r="AN72" s="1303"/>
      <c r="AO72" s="1303"/>
      <c r="AP72" s="1304"/>
      <c r="AQ72" s="1320" t="s">
        <v>567</v>
      </c>
      <c r="AR72" s="1321"/>
      <c r="AS72" s="1321"/>
      <c r="AT72" s="1321"/>
      <c r="AU72" s="1321"/>
      <c r="AV72" s="1321"/>
      <c r="AW72" s="1321"/>
      <c r="AX72" s="1321"/>
      <c r="AY72" s="1321"/>
      <c r="AZ72" s="1321"/>
      <c r="BA72" s="1321"/>
      <c r="BB72" s="1321"/>
      <c r="BC72" s="1321"/>
      <c r="BD72" s="1321"/>
      <c r="BE72" s="1321"/>
      <c r="BF72" s="1321"/>
      <c r="BG72" s="1321"/>
      <c r="BH72" s="1321"/>
      <c r="BI72" s="1322"/>
      <c r="BJ72" s="1308" t="str">
        <f t="shared" ref="BJ72:BJ97" si="1">IF(OR($BJ$6="",AQ72="選択下さい。"),"",$BJ$6)</f>
        <v/>
      </c>
      <c r="BK72" s="1309"/>
      <c r="BL72" s="1309"/>
      <c r="BM72" s="1310"/>
      <c r="BN72" s="546"/>
      <c r="BO72" s="546"/>
      <c r="BP72" s="546"/>
      <c r="BQ72" s="546"/>
      <c r="BR72" s="546"/>
      <c r="BS72" s="546"/>
      <c r="BT72" s="546"/>
      <c r="BU72" s="546"/>
    </row>
    <row r="73" spans="1:73" ht="22.75" customHeight="1" thickBot="1">
      <c r="A73" s="1326"/>
      <c r="B73" s="1334"/>
      <c r="C73" s="1335"/>
      <c r="D73" s="1335"/>
      <c r="E73" s="1335"/>
      <c r="F73" s="1335"/>
      <c r="G73" s="1335"/>
      <c r="H73" s="1335"/>
      <c r="I73" s="1336"/>
      <c r="J73" s="1396"/>
      <c r="K73" s="1397"/>
      <c r="L73" s="1397"/>
      <c r="M73" s="1397"/>
      <c r="N73" s="1398"/>
      <c r="O73" s="1334"/>
      <c r="P73" s="1335"/>
      <c r="Q73" s="1335"/>
      <c r="R73" s="1336"/>
      <c r="S73" s="1405"/>
      <c r="T73" s="1406"/>
      <c r="U73" s="1406"/>
      <c r="V73" s="1406"/>
      <c r="W73" s="1406"/>
      <c r="X73" s="1406"/>
      <c r="Y73" s="1407"/>
      <c r="Z73" s="1414"/>
      <c r="AA73" s="1415"/>
      <c r="AB73" s="1415"/>
      <c r="AC73" s="1415"/>
      <c r="AD73" s="1415"/>
      <c r="AE73" s="1415"/>
      <c r="AF73" s="1416"/>
      <c r="AG73" s="1311" t="s">
        <v>1044</v>
      </c>
      <c r="AH73" s="1312"/>
      <c r="AI73" s="1312"/>
      <c r="AJ73" s="1312"/>
      <c r="AK73" s="1312"/>
      <c r="AL73" s="1312"/>
      <c r="AM73" s="1312"/>
      <c r="AN73" s="1312"/>
      <c r="AO73" s="1312"/>
      <c r="AP73" s="1313"/>
      <c r="AQ73" s="1314" t="s">
        <v>567</v>
      </c>
      <c r="AR73" s="1315"/>
      <c r="AS73" s="1315"/>
      <c r="AT73" s="1315"/>
      <c r="AU73" s="1315"/>
      <c r="AV73" s="1315"/>
      <c r="AW73" s="1315"/>
      <c r="AX73" s="1315"/>
      <c r="AY73" s="1315"/>
      <c r="AZ73" s="1315"/>
      <c r="BA73" s="1315"/>
      <c r="BB73" s="1315"/>
      <c r="BC73" s="1315"/>
      <c r="BD73" s="1315"/>
      <c r="BE73" s="1315"/>
      <c r="BF73" s="1315"/>
      <c r="BG73" s="1315"/>
      <c r="BH73" s="1315"/>
      <c r="BI73" s="1316"/>
      <c r="BJ73" s="1317" t="str">
        <f t="shared" si="1"/>
        <v/>
      </c>
      <c r="BK73" s="1318"/>
      <c r="BL73" s="1318"/>
      <c r="BM73" s="1319"/>
      <c r="BN73" s="546"/>
      <c r="BO73" s="546"/>
      <c r="BP73" s="546"/>
      <c r="BQ73" s="546"/>
      <c r="BR73" s="546"/>
      <c r="BS73" s="546"/>
      <c r="BT73" s="546"/>
      <c r="BU73" s="546"/>
    </row>
    <row r="74" spans="1:73" ht="22.75" customHeight="1">
      <c r="A74" s="1326" t="s">
        <v>1008</v>
      </c>
      <c r="B74" s="1371" t="s">
        <v>1049</v>
      </c>
      <c r="C74" s="1372"/>
      <c r="D74" s="1372"/>
      <c r="E74" s="1372"/>
      <c r="F74" s="1372"/>
      <c r="G74" s="1372"/>
      <c r="H74" s="1372"/>
      <c r="I74" s="1373"/>
      <c r="J74" s="1380"/>
      <c r="K74" s="1381"/>
      <c r="L74" s="1381"/>
      <c r="M74" s="1381"/>
      <c r="N74" s="1382"/>
      <c r="O74" s="1371"/>
      <c r="P74" s="1372"/>
      <c r="Q74" s="1372"/>
      <c r="R74" s="1373"/>
      <c r="S74" s="1346"/>
      <c r="T74" s="1347"/>
      <c r="U74" s="1347"/>
      <c r="V74" s="1347"/>
      <c r="W74" s="1347"/>
      <c r="X74" s="1347"/>
      <c r="Y74" s="1348"/>
      <c r="Z74" s="1337"/>
      <c r="AA74" s="1338"/>
      <c r="AB74" s="1338"/>
      <c r="AC74" s="1338"/>
      <c r="AD74" s="1338"/>
      <c r="AE74" s="1338"/>
      <c r="AF74" s="1339"/>
      <c r="AG74" s="1358" t="s">
        <v>1050</v>
      </c>
      <c r="AH74" s="1359"/>
      <c r="AI74" s="1359"/>
      <c r="AJ74" s="1359"/>
      <c r="AK74" s="1359"/>
      <c r="AL74" s="1359"/>
      <c r="AM74" s="1359"/>
      <c r="AN74" s="1359"/>
      <c r="AO74" s="1359"/>
      <c r="AP74" s="1360"/>
      <c r="AQ74" s="1361" t="s">
        <v>567</v>
      </c>
      <c r="AR74" s="1362"/>
      <c r="AS74" s="1362"/>
      <c r="AT74" s="1362"/>
      <c r="AU74" s="1362"/>
      <c r="AV74" s="1362"/>
      <c r="AW74" s="1362"/>
      <c r="AX74" s="1362"/>
      <c r="AY74" s="1362"/>
      <c r="AZ74" s="1362"/>
      <c r="BA74" s="1362"/>
      <c r="BB74" s="1362"/>
      <c r="BC74" s="1362"/>
      <c r="BD74" s="1362"/>
      <c r="BE74" s="1362"/>
      <c r="BF74" s="1362"/>
      <c r="BG74" s="1362"/>
      <c r="BH74" s="1362"/>
      <c r="BI74" s="1363"/>
      <c r="BJ74" s="1368" t="str">
        <f t="shared" si="1"/>
        <v/>
      </c>
      <c r="BK74" s="1369"/>
      <c r="BL74" s="1369"/>
      <c r="BM74" s="1370"/>
      <c r="BN74" s="546"/>
      <c r="BO74" s="546"/>
      <c r="BP74" s="546"/>
      <c r="BQ74" s="546"/>
      <c r="BR74" s="546"/>
      <c r="BS74" s="546"/>
      <c r="BT74" s="546"/>
      <c r="BU74" s="546"/>
    </row>
    <row r="75" spans="1:73" ht="22.75" customHeight="1">
      <c r="A75" s="1326"/>
      <c r="B75" s="1374"/>
      <c r="C75" s="1375"/>
      <c r="D75" s="1375"/>
      <c r="E75" s="1375"/>
      <c r="F75" s="1375"/>
      <c r="G75" s="1375"/>
      <c r="H75" s="1375"/>
      <c r="I75" s="1376"/>
      <c r="J75" s="1383"/>
      <c r="K75" s="1384"/>
      <c r="L75" s="1384"/>
      <c r="M75" s="1384"/>
      <c r="N75" s="1385"/>
      <c r="O75" s="1374"/>
      <c r="P75" s="1375"/>
      <c r="Q75" s="1375"/>
      <c r="R75" s="1376"/>
      <c r="S75" s="1349"/>
      <c r="T75" s="1350"/>
      <c r="U75" s="1350"/>
      <c r="V75" s="1350"/>
      <c r="W75" s="1350"/>
      <c r="X75" s="1350"/>
      <c r="Y75" s="1351"/>
      <c r="Z75" s="1340"/>
      <c r="AA75" s="1341"/>
      <c r="AB75" s="1341"/>
      <c r="AC75" s="1341"/>
      <c r="AD75" s="1341"/>
      <c r="AE75" s="1341"/>
      <c r="AF75" s="1342"/>
      <c r="AG75" s="1323" t="s">
        <v>1013</v>
      </c>
      <c r="AH75" s="1324"/>
      <c r="AI75" s="1324"/>
      <c r="AJ75" s="1324"/>
      <c r="AK75" s="1324"/>
      <c r="AL75" s="1324"/>
      <c r="AM75" s="1324"/>
      <c r="AN75" s="1324"/>
      <c r="AO75" s="1324"/>
      <c r="AP75" s="1325"/>
      <c r="AQ75" s="1320" t="s">
        <v>567</v>
      </c>
      <c r="AR75" s="1321"/>
      <c r="AS75" s="1321"/>
      <c r="AT75" s="1321"/>
      <c r="AU75" s="1321"/>
      <c r="AV75" s="1321"/>
      <c r="AW75" s="1321"/>
      <c r="AX75" s="1321"/>
      <c r="AY75" s="1321"/>
      <c r="AZ75" s="1321"/>
      <c r="BA75" s="1321"/>
      <c r="BB75" s="1321"/>
      <c r="BC75" s="1321"/>
      <c r="BD75" s="1321"/>
      <c r="BE75" s="1321"/>
      <c r="BF75" s="1321"/>
      <c r="BG75" s="1321"/>
      <c r="BH75" s="1321"/>
      <c r="BI75" s="1322"/>
      <c r="BJ75" s="1308" t="str">
        <f t="shared" si="1"/>
        <v/>
      </c>
      <c r="BK75" s="1309"/>
      <c r="BL75" s="1309"/>
      <c r="BM75" s="1310"/>
      <c r="BN75" s="546"/>
      <c r="BO75" s="546"/>
      <c r="BP75" s="546"/>
      <c r="BQ75" s="546"/>
      <c r="BR75" s="546"/>
      <c r="BS75" s="546"/>
      <c r="BT75" s="546"/>
      <c r="BU75" s="546"/>
    </row>
    <row r="76" spans="1:73" ht="22.75" customHeight="1">
      <c r="A76" s="1326"/>
      <c r="B76" s="1374"/>
      <c r="C76" s="1375"/>
      <c r="D76" s="1375"/>
      <c r="E76" s="1375"/>
      <c r="F76" s="1375"/>
      <c r="G76" s="1375"/>
      <c r="H76" s="1375"/>
      <c r="I76" s="1376"/>
      <c r="J76" s="1383"/>
      <c r="K76" s="1384"/>
      <c r="L76" s="1384"/>
      <c r="M76" s="1384"/>
      <c r="N76" s="1385"/>
      <c r="O76" s="1374"/>
      <c r="P76" s="1375"/>
      <c r="Q76" s="1375"/>
      <c r="R76" s="1376"/>
      <c r="S76" s="1349"/>
      <c r="T76" s="1350"/>
      <c r="U76" s="1350"/>
      <c r="V76" s="1350"/>
      <c r="W76" s="1350"/>
      <c r="X76" s="1350"/>
      <c r="Y76" s="1351"/>
      <c r="Z76" s="1340"/>
      <c r="AA76" s="1341"/>
      <c r="AB76" s="1341"/>
      <c r="AC76" s="1341"/>
      <c r="AD76" s="1341"/>
      <c r="AE76" s="1341"/>
      <c r="AF76" s="1342"/>
      <c r="AG76" s="1323" t="s">
        <v>1016</v>
      </c>
      <c r="AH76" s="1324"/>
      <c r="AI76" s="1324"/>
      <c r="AJ76" s="1324"/>
      <c r="AK76" s="1324"/>
      <c r="AL76" s="1324"/>
      <c r="AM76" s="1324"/>
      <c r="AN76" s="1324"/>
      <c r="AO76" s="1324"/>
      <c r="AP76" s="1325"/>
      <c r="AQ76" s="1320" t="s">
        <v>567</v>
      </c>
      <c r="AR76" s="1321"/>
      <c r="AS76" s="1321"/>
      <c r="AT76" s="1321"/>
      <c r="AU76" s="1321"/>
      <c r="AV76" s="1321"/>
      <c r="AW76" s="1321"/>
      <c r="AX76" s="1321"/>
      <c r="AY76" s="1321"/>
      <c r="AZ76" s="1321"/>
      <c r="BA76" s="1321"/>
      <c r="BB76" s="1321"/>
      <c r="BC76" s="1321"/>
      <c r="BD76" s="1321"/>
      <c r="BE76" s="1321"/>
      <c r="BF76" s="1321"/>
      <c r="BG76" s="1321"/>
      <c r="BH76" s="1321"/>
      <c r="BI76" s="1322"/>
      <c r="BJ76" s="1308" t="str">
        <f t="shared" si="1"/>
        <v/>
      </c>
      <c r="BK76" s="1309"/>
      <c r="BL76" s="1309"/>
      <c r="BM76" s="1310"/>
      <c r="BN76" s="546"/>
      <c r="BO76" s="546"/>
      <c r="BP76" s="546"/>
      <c r="BQ76" s="546"/>
      <c r="BR76" s="546"/>
      <c r="BS76" s="546"/>
      <c r="BT76" s="546"/>
      <c r="BU76" s="546"/>
    </row>
    <row r="77" spans="1:73" ht="22.75" customHeight="1">
      <c r="A77" s="1326"/>
      <c r="B77" s="1374"/>
      <c r="C77" s="1375"/>
      <c r="D77" s="1375"/>
      <c r="E77" s="1375"/>
      <c r="F77" s="1375"/>
      <c r="G77" s="1375"/>
      <c r="H77" s="1375"/>
      <c r="I77" s="1376"/>
      <c r="J77" s="1383"/>
      <c r="K77" s="1384"/>
      <c r="L77" s="1384"/>
      <c r="M77" s="1384"/>
      <c r="N77" s="1385"/>
      <c r="O77" s="1374"/>
      <c r="P77" s="1375"/>
      <c r="Q77" s="1375"/>
      <c r="R77" s="1376"/>
      <c r="S77" s="1349"/>
      <c r="T77" s="1350"/>
      <c r="U77" s="1350"/>
      <c r="V77" s="1350"/>
      <c r="W77" s="1350"/>
      <c r="X77" s="1350"/>
      <c r="Y77" s="1351"/>
      <c r="Z77" s="1340"/>
      <c r="AA77" s="1341"/>
      <c r="AB77" s="1341"/>
      <c r="AC77" s="1341"/>
      <c r="AD77" s="1341"/>
      <c r="AE77" s="1341"/>
      <c r="AF77" s="1342"/>
      <c r="AG77" s="1302" t="s">
        <v>1018</v>
      </c>
      <c r="AH77" s="1303"/>
      <c r="AI77" s="1303"/>
      <c r="AJ77" s="1303"/>
      <c r="AK77" s="1303"/>
      <c r="AL77" s="1303"/>
      <c r="AM77" s="1303"/>
      <c r="AN77" s="1303"/>
      <c r="AO77" s="1303"/>
      <c r="AP77" s="1304"/>
      <c r="AQ77" s="1320" t="s">
        <v>567</v>
      </c>
      <c r="AR77" s="1321"/>
      <c r="AS77" s="1321"/>
      <c r="AT77" s="1321"/>
      <c r="AU77" s="1321"/>
      <c r="AV77" s="1321"/>
      <c r="AW77" s="1321"/>
      <c r="AX77" s="1321"/>
      <c r="AY77" s="1321"/>
      <c r="AZ77" s="1321"/>
      <c r="BA77" s="1321"/>
      <c r="BB77" s="1321"/>
      <c r="BC77" s="1321"/>
      <c r="BD77" s="1321"/>
      <c r="BE77" s="1321"/>
      <c r="BF77" s="1321"/>
      <c r="BG77" s="1321"/>
      <c r="BH77" s="1321"/>
      <c r="BI77" s="1322"/>
      <c r="BJ77" s="1308" t="str">
        <f t="shared" si="1"/>
        <v/>
      </c>
      <c r="BK77" s="1309"/>
      <c r="BL77" s="1309"/>
      <c r="BM77" s="1310"/>
      <c r="BN77" s="546"/>
      <c r="BO77" s="546"/>
      <c r="BP77" s="546"/>
      <c r="BQ77" s="546"/>
      <c r="BR77" s="546"/>
      <c r="BS77" s="546"/>
      <c r="BT77" s="546"/>
      <c r="BU77" s="546"/>
    </row>
    <row r="78" spans="1:73" ht="22.75" customHeight="1">
      <c r="A78" s="1326"/>
      <c r="B78" s="1374"/>
      <c r="C78" s="1375"/>
      <c r="D78" s="1375"/>
      <c r="E78" s="1375"/>
      <c r="F78" s="1375"/>
      <c r="G78" s="1375"/>
      <c r="H78" s="1375"/>
      <c r="I78" s="1376"/>
      <c r="J78" s="1383"/>
      <c r="K78" s="1384"/>
      <c r="L78" s="1384"/>
      <c r="M78" s="1384"/>
      <c r="N78" s="1385"/>
      <c r="O78" s="1374"/>
      <c r="P78" s="1375"/>
      <c r="Q78" s="1375"/>
      <c r="R78" s="1376"/>
      <c r="S78" s="1349"/>
      <c r="T78" s="1350"/>
      <c r="U78" s="1350"/>
      <c r="V78" s="1350"/>
      <c r="W78" s="1350"/>
      <c r="X78" s="1350"/>
      <c r="Y78" s="1351"/>
      <c r="Z78" s="1340"/>
      <c r="AA78" s="1341"/>
      <c r="AB78" s="1341"/>
      <c r="AC78" s="1341"/>
      <c r="AD78" s="1341"/>
      <c r="AE78" s="1341"/>
      <c r="AF78" s="1342"/>
      <c r="AG78" s="1302" t="s">
        <v>1019</v>
      </c>
      <c r="AH78" s="1303"/>
      <c r="AI78" s="1303"/>
      <c r="AJ78" s="1303"/>
      <c r="AK78" s="1303"/>
      <c r="AL78" s="1303"/>
      <c r="AM78" s="1303"/>
      <c r="AN78" s="1303"/>
      <c r="AO78" s="1303"/>
      <c r="AP78" s="1304"/>
      <c r="AQ78" s="1320" t="s">
        <v>567</v>
      </c>
      <c r="AR78" s="1321"/>
      <c r="AS78" s="1321"/>
      <c r="AT78" s="1321"/>
      <c r="AU78" s="1321"/>
      <c r="AV78" s="1321"/>
      <c r="AW78" s="1321"/>
      <c r="AX78" s="1321"/>
      <c r="AY78" s="1321"/>
      <c r="AZ78" s="1321"/>
      <c r="BA78" s="1321"/>
      <c r="BB78" s="1321"/>
      <c r="BC78" s="1321"/>
      <c r="BD78" s="1321"/>
      <c r="BE78" s="1321"/>
      <c r="BF78" s="1321"/>
      <c r="BG78" s="1321"/>
      <c r="BH78" s="1321"/>
      <c r="BI78" s="1322"/>
      <c r="BJ78" s="1308" t="str">
        <f t="shared" si="1"/>
        <v/>
      </c>
      <c r="BK78" s="1309"/>
      <c r="BL78" s="1309"/>
      <c r="BM78" s="1310"/>
      <c r="BN78" s="546"/>
      <c r="BO78" s="546"/>
      <c r="BP78" s="546"/>
      <c r="BQ78" s="546"/>
      <c r="BR78" s="546"/>
      <c r="BS78" s="546"/>
      <c r="BT78" s="546"/>
      <c r="BU78" s="546"/>
    </row>
    <row r="79" spans="1:73" ht="22.75" customHeight="1">
      <c r="A79" s="1326"/>
      <c r="B79" s="1374"/>
      <c r="C79" s="1375"/>
      <c r="D79" s="1375"/>
      <c r="E79" s="1375"/>
      <c r="F79" s="1375"/>
      <c r="G79" s="1375"/>
      <c r="H79" s="1375"/>
      <c r="I79" s="1376"/>
      <c r="J79" s="1383"/>
      <c r="K79" s="1384"/>
      <c r="L79" s="1384"/>
      <c r="M79" s="1384"/>
      <c r="N79" s="1385"/>
      <c r="O79" s="1374"/>
      <c r="P79" s="1375"/>
      <c r="Q79" s="1375"/>
      <c r="R79" s="1376"/>
      <c r="S79" s="1349"/>
      <c r="T79" s="1350"/>
      <c r="U79" s="1350"/>
      <c r="V79" s="1350"/>
      <c r="W79" s="1350"/>
      <c r="X79" s="1350"/>
      <c r="Y79" s="1351"/>
      <c r="Z79" s="1340"/>
      <c r="AA79" s="1341"/>
      <c r="AB79" s="1341"/>
      <c r="AC79" s="1341"/>
      <c r="AD79" s="1341"/>
      <c r="AE79" s="1341"/>
      <c r="AF79" s="1342"/>
      <c r="AG79" s="1302" t="s">
        <v>1051</v>
      </c>
      <c r="AH79" s="1303"/>
      <c r="AI79" s="1303"/>
      <c r="AJ79" s="1303"/>
      <c r="AK79" s="1303"/>
      <c r="AL79" s="1303"/>
      <c r="AM79" s="1303"/>
      <c r="AN79" s="1303"/>
      <c r="AO79" s="1303"/>
      <c r="AP79" s="1304"/>
      <c r="AQ79" s="1320" t="s">
        <v>567</v>
      </c>
      <c r="AR79" s="1321"/>
      <c r="AS79" s="1321"/>
      <c r="AT79" s="1321"/>
      <c r="AU79" s="1321"/>
      <c r="AV79" s="1321"/>
      <c r="AW79" s="1321"/>
      <c r="AX79" s="1321"/>
      <c r="AY79" s="1321"/>
      <c r="AZ79" s="1321"/>
      <c r="BA79" s="1321"/>
      <c r="BB79" s="1321"/>
      <c r="BC79" s="1321"/>
      <c r="BD79" s="1321"/>
      <c r="BE79" s="1321"/>
      <c r="BF79" s="1321"/>
      <c r="BG79" s="1321"/>
      <c r="BH79" s="1321"/>
      <c r="BI79" s="1322"/>
      <c r="BJ79" s="1308" t="str">
        <f t="shared" si="1"/>
        <v/>
      </c>
      <c r="BK79" s="1309"/>
      <c r="BL79" s="1309"/>
      <c r="BM79" s="1310"/>
      <c r="BN79" s="546"/>
      <c r="BO79" s="546"/>
      <c r="BP79" s="546"/>
      <c r="BQ79" s="546"/>
      <c r="BR79" s="546"/>
      <c r="BS79" s="546"/>
      <c r="BT79" s="546"/>
      <c r="BU79" s="546"/>
    </row>
    <row r="80" spans="1:73" ht="22.75" customHeight="1">
      <c r="A80" s="1326"/>
      <c r="B80" s="1374"/>
      <c r="C80" s="1375"/>
      <c r="D80" s="1375"/>
      <c r="E80" s="1375"/>
      <c r="F80" s="1375"/>
      <c r="G80" s="1375"/>
      <c r="H80" s="1375"/>
      <c r="I80" s="1376"/>
      <c r="J80" s="1383"/>
      <c r="K80" s="1384"/>
      <c r="L80" s="1384"/>
      <c r="M80" s="1384"/>
      <c r="N80" s="1385"/>
      <c r="O80" s="1374"/>
      <c r="P80" s="1375"/>
      <c r="Q80" s="1375"/>
      <c r="R80" s="1376"/>
      <c r="S80" s="1349"/>
      <c r="T80" s="1350"/>
      <c r="U80" s="1350"/>
      <c r="V80" s="1350"/>
      <c r="W80" s="1350"/>
      <c r="X80" s="1350"/>
      <c r="Y80" s="1351"/>
      <c r="Z80" s="1340"/>
      <c r="AA80" s="1341"/>
      <c r="AB80" s="1341"/>
      <c r="AC80" s="1341"/>
      <c r="AD80" s="1341"/>
      <c r="AE80" s="1341"/>
      <c r="AF80" s="1342"/>
      <c r="AG80" s="1302" t="s">
        <v>1021</v>
      </c>
      <c r="AH80" s="1303"/>
      <c r="AI80" s="1303"/>
      <c r="AJ80" s="1303"/>
      <c r="AK80" s="1303"/>
      <c r="AL80" s="1303"/>
      <c r="AM80" s="1303"/>
      <c r="AN80" s="1303"/>
      <c r="AO80" s="1303"/>
      <c r="AP80" s="1304"/>
      <c r="AQ80" s="1320" t="s">
        <v>567</v>
      </c>
      <c r="AR80" s="1321"/>
      <c r="AS80" s="1321"/>
      <c r="AT80" s="1321"/>
      <c r="AU80" s="1321"/>
      <c r="AV80" s="1321"/>
      <c r="AW80" s="1321"/>
      <c r="AX80" s="1321"/>
      <c r="AY80" s="1321"/>
      <c r="AZ80" s="1321"/>
      <c r="BA80" s="1321"/>
      <c r="BB80" s="1321"/>
      <c r="BC80" s="1321"/>
      <c r="BD80" s="1321"/>
      <c r="BE80" s="1321"/>
      <c r="BF80" s="1321"/>
      <c r="BG80" s="1321"/>
      <c r="BH80" s="1321"/>
      <c r="BI80" s="1322"/>
      <c r="BJ80" s="1308" t="str">
        <f t="shared" si="1"/>
        <v/>
      </c>
      <c r="BK80" s="1309"/>
      <c r="BL80" s="1309"/>
      <c r="BM80" s="1310"/>
      <c r="BN80" s="546"/>
      <c r="BO80" s="546"/>
      <c r="BP80" s="546"/>
      <c r="BQ80" s="546"/>
      <c r="BR80" s="546"/>
      <c r="BS80" s="546"/>
      <c r="BT80" s="546"/>
      <c r="BU80" s="546"/>
    </row>
    <row r="81" spans="1:73" ht="22.75" customHeight="1">
      <c r="A81" s="1326"/>
      <c r="B81" s="1374"/>
      <c r="C81" s="1375"/>
      <c r="D81" s="1375"/>
      <c r="E81" s="1375"/>
      <c r="F81" s="1375"/>
      <c r="G81" s="1375"/>
      <c r="H81" s="1375"/>
      <c r="I81" s="1376"/>
      <c r="J81" s="1383"/>
      <c r="K81" s="1384"/>
      <c r="L81" s="1384"/>
      <c r="M81" s="1384"/>
      <c r="N81" s="1385"/>
      <c r="O81" s="1374"/>
      <c r="P81" s="1375"/>
      <c r="Q81" s="1375"/>
      <c r="R81" s="1376"/>
      <c r="S81" s="1349"/>
      <c r="T81" s="1350"/>
      <c r="U81" s="1350"/>
      <c r="V81" s="1350"/>
      <c r="W81" s="1350"/>
      <c r="X81" s="1350"/>
      <c r="Y81" s="1351"/>
      <c r="Z81" s="1340"/>
      <c r="AA81" s="1341"/>
      <c r="AB81" s="1341"/>
      <c r="AC81" s="1341"/>
      <c r="AD81" s="1341"/>
      <c r="AE81" s="1341"/>
      <c r="AF81" s="1342"/>
      <c r="AG81" s="1367" t="s">
        <v>1052</v>
      </c>
      <c r="AH81" s="1367"/>
      <c r="AI81" s="1367"/>
      <c r="AJ81" s="1367"/>
      <c r="AK81" s="1367"/>
      <c r="AL81" s="1367"/>
      <c r="AM81" s="1367"/>
      <c r="AN81" s="1367"/>
      <c r="AO81" s="1367"/>
      <c r="AP81" s="1367"/>
      <c r="AQ81" s="1320" t="s">
        <v>567</v>
      </c>
      <c r="AR81" s="1321"/>
      <c r="AS81" s="1321"/>
      <c r="AT81" s="1321"/>
      <c r="AU81" s="1321"/>
      <c r="AV81" s="1321"/>
      <c r="AW81" s="1321"/>
      <c r="AX81" s="1321"/>
      <c r="AY81" s="1321"/>
      <c r="AZ81" s="1321"/>
      <c r="BA81" s="1321"/>
      <c r="BB81" s="1321"/>
      <c r="BC81" s="1321"/>
      <c r="BD81" s="1321"/>
      <c r="BE81" s="1321"/>
      <c r="BF81" s="1321"/>
      <c r="BG81" s="1321"/>
      <c r="BH81" s="1321"/>
      <c r="BI81" s="1322"/>
      <c r="BJ81" s="1308" t="str">
        <f t="shared" si="1"/>
        <v/>
      </c>
      <c r="BK81" s="1309"/>
      <c r="BL81" s="1309"/>
      <c r="BM81" s="1310"/>
      <c r="BN81" s="546"/>
      <c r="BO81" s="546"/>
      <c r="BP81" s="546"/>
      <c r="BQ81" s="546"/>
      <c r="BR81" s="546"/>
      <c r="BS81" s="546"/>
      <c r="BT81" s="546"/>
      <c r="BU81" s="546"/>
    </row>
    <row r="82" spans="1:73" ht="22.75" customHeight="1">
      <c r="A82" s="1326"/>
      <c r="B82" s="1374"/>
      <c r="C82" s="1375"/>
      <c r="D82" s="1375"/>
      <c r="E82" s="1375"/>
      <c r="F82" s="1375"/>
      <c r="G82" s="1375"/>
      <c r="H82" s="1375"/>
      <c r="I82" s="1376"/>
      <c r="J82" s="1383"/>
      <c r="K82" s="1384"/>
      <c r="L82" s="1384"/>
      <c r="M82" s="1384"/>
      <c r="N82" s="1385"/>
      <c r="O82" s="1374"/>
      <c r="P82" s="1375"/>
      <c r="Q82" s="1375"/>
      <c r="R82" s="1376"/>
      <c r="S82" s="1349"/>
      <c r="T82" s="1350"/>
      <c r="U82" s="1350"/>
      <c r="V82" s="1350"/>
      <c r="W82" s="1350"/>
      <c r="X82" s="1350"/>
      <c r="Y82" s="1351"/>
      <c r="Z82" s="1340"/>
      <c r="AA82" s="1341"/>
      <c r="AB82" s="1341"/>
      <c r="AC82" s="1341"/>
      <c r="AD82" s="1341"/>
      <c r="AE82" s="1341"/>
      <c r="AF82" s="1342"/>
      <c r="AG82" s="1367" t="s">
        <v>1027</v>
      </c>
      <c r="AH82" s="1367"/>
      <c r="AI82" s="1367"/>
      <c r="AJ82" s="1367"/>
      <c r="AK82" s="1367"/>
      <c r="AL82" s="1367"/>
      <c r="AM82" s="1367"/>
      <c r="AN82" s="1367"/>
      <c r="AO82" s="1367"/>
      <c r="AP82" s="1367"/>
      <c r="AQ82" s="1320" t="s">
        <v>567</v>
      </c>
      <c r="AR82" s="1321"/>
      <c r="AS82" s="1321"/>
      <c r="AT82" s="1321"/>
      <c r="AU82" s="1321"/>
      <c r="AV82" s="1321"/>
      <c r="AW82" s="1321"/>
      <c r="AX82" s="1321"/>
      <c r="AY82" s="1321"/>
      <c r="AZ82" s="1321"/>
      <c r="BA82" s="1321"/>
      <c r="BB82" s="1321"/>
      <c r="BC82" s="1321"/>
      <c r="BD82" s="1321"/>
      <c r="BE82" s="1321"/>
      <c r="BF82" s="1321"/>
      <c r="BG82" s="1321"/>
      <c r="BH82" s="1321"/>
      <c r="BI82" s="1322"/>
      <c r="BJ82" s="1308" t="str">
        <f t="shared" si="1"/>
        <v/>
      </c>
      <c r="BK82" s="1309"/>
      <c r="BL82" s="1309"/>
      <c r="BM82" s="1310"/>
      <c r="BN82" s="546"/>
      <c r="BO82" s="546"/>
      <c r="BP82" s="546"/>
      <c r="BQ82" s="546"/>
      <c r="BR82" s="546"/>
      <c r="BS82" s="546"/>
      <c r="BT82" s="546"/>
      <c r="BU82" s="546"/>
    </row>
    <row r="83" spans="1:73" ht="22.75" customHeight="1">
      <c r="A83" s="1326"/>
      <c r="B83" s="1374"/>
      <c r="C83" s="1375"/>
      <c r="D83" s="1375"/>
      <c r="E83" s="1375"/>
      <c r="F83" s="1375"/>
      <c r="G83" s="1375"/>
      <c r="H83" s="1375"/>
      <c r="I83" s="1376"/>
      <c r="J83" s="1383"/>
      <c r="K83" s="1384"/>
      <c r="L83" s="1384"/>
      <c r="M83" s="1384"/>
      <c r="N83" s="1385"/>
      <c r="O83" s="1374"/>
      <c r="P83" s="1375"/>
      <c r="Q83" s="1375"/>
      <c r="R83" s="1376"/>
      <c r="S83" s="1349"/>
      <c r="T83" s="1350"/>
      <c r="U83" s="1350"/>
      <c r="V83" s="1350"/>
      <c r="W83" s="1350"/>
      <c r="X83" s="1350"/>
      <c r="Y83" s="1351"/>
      <c r="Z83" s="1340"/>
      <c r="AA83" s="1341"/>
      <c r="AB83" s="1341"/>
      <c r="AC83" s="1341"/>
      <c r="AD83" s="1341"/>
      <c r="AE83" s="1341"/>
      <c r="AF83" s="1342"/>
      <c r="AG83" s="1302" t="s">
        <v>1039</v>
      </c>
      <c r="AH83" s="1303"/>
      <c r="AI83" s="1303"/>
      <c r="AJ83" s="1303"/>
      <c r="AK83" s="1303"/>
      <c r="AL83" s="1303"/>
      <c r="AM83" s="1303"/>
      <c r="AN83" s="1303"/>
      <c r="AO83" s="1303"/>
      <c r="AP83" s="1304"/>
      <c r="AQ83" s="1305" t="s">
        <v>567</v>
      </c>
      <c r="AR83" s="1306"/>
      <c r="AS83" s="1306"/>
      <c r="AT83" s="1306"/>
      <c r="AU83" s="1306"/>
      <c r="AV83" s="1306"/>
      <c r="AW83" s="1306"/>
      <c r="AX83" s="1306"/>
      <c r="AY83" s="1306"/>
      <c r="AZ83" s="1306"/>
      <c r="BA83" s="1306"/>
      <c r="BB83" s="1306"/>
      <c r="BC83" s="1306"/>
      <c r="BD83" s="1306"/>
      <c r="BE83" s="1306"/>
      <c r="BF83" s="1306"/>
      <c r="BG83" s="1306"/>
      <c r="BH83" s="1306"/>
      <c r="BI83" s="1307"/>
      <c r="BJ83" s="1308" t="str">
        <f t="shared" si="1"/>
        <v/>
      </c>
      <c r="BK83" s="1309"/>
      <c r="BL83" s="1309"/>
      <c r="BM83" s="1310"/>
      <c r="BN83" s="546"/>
      <c r="BO83" s="546"/>
      <c r="BP83" s="546"/>
      <c r="BQ83" s="546"/>
      <c r="BR83" s="546"/>
      <c r="BS83" s="546"/>
      <c r="BT83" s="546"/>
      <c r="BU83" s="546"/>
    </row>
    <row r="84" spans="1:73" ht="22.75" customHeight="1">
      <c r="A84" s="1326"/>
      <c r="B84" s="1374"/>
      <c r="C84" s="1375"/>
      <c r="D84" s="1375"/>
      <c r="E84" s="1375"/>
      <c r="F84" s="1375"/>
      <c r="G84" s="1375"/>
      <c r="H84" s="1375"/>
      <c r="I84" s="1376"/>
      <c r="J84" s="1383"/>
      <c r="K84" s="1384"/>
      <c r="L84" s="1384"/>
      <c r="M84" s="1384"/>
      <c r="N84" s="1385"/>
      <c r="O84" s="1374"/>
      <c r="P84" s="1375"/>
      <c r="Q84" s="1375"/>
      <c r="R84" s="1376"/>
      <c r="S84" s="1349"/>
      <c r="T84" s="1350"/>
      <c r="U84" s="1350"/>
      <c r="V84" s="1350"/>
      <c r="W84" s="1350"/>
      <c r="X84" s="1350"/>
      <c r="Y84" s="1351"/>
      <c r="Z84" s="1340"/>
      <c r="AA84" s="1341"/>
      <c r="AB84" s="1341"/>
      <c r="AC84" s="1341"/>
      <c r="AD84" s="1341"/>
      <c r="AE84" s="1341"/>
      <c r="AF84" s="1342"/>
      <c r="AG84" s="1302" t="s">
        <v>1040</v>
      </c>
      <c r="AH84" s="1303"/>
      <c r="AI84" s="1303"/>
      <c r="AJ84" s="1303"/>
      <c r="AK84" s="1303"/>
      <c r="AL84" s="1303"/>
      <c r="AM84" s="1303"/>
      <c r="AN84" s="1303"/>
      <c r="AO84" s="1303"/>
      <c r="AP84" s="1304"/>
      <c r="AQ84" s="1305" t="s">
        <v>567</v>
      </c>
      <c r="AR84" s="1306"/>
      <c r="AS84" s="1306"/>
      <c r="AT84" s="1306"/>
      <c r="AU84" s="1306"/>
      <c r="AV84" s="1306"/>
      <c r="AW84" s="1306"/>
      <c r="AX84" s="1306"/>
      <c r="AY84" s="1306"/>
      <c r="AZ84" s="1306"/>
      <c r="BA84" s="1306"/>
      <c r="BB84" s="1306"/>
      <c r="BC84" s="1306"/>
      <c r="BD84" s="1306"/>
      <c r="BE84" s="1306"/>
      <c r="BF84" s="1306"/>
      <c r="BG84" s="1306"/>
      <c r="BH84" s="1306"/>
      <c r="BI84" s="1307"/>
      <c r="BJ84" s="1308" t="str">
        <f t="shared" si="1"/>
        <v/>
      </c>
      <c r="BK84" s="1309"/>
      <c r="BL84" s="1309"/>
      <c r="BM84" s="1310"/>
      <c r="BN84" s="546"/>
      <c r="BO84" s="546"/>
      <c r="BP84" s="546"/>
      <c r="BQ84" s="546"/>
      <c r="BR84" s="546"/>
      <c r="BS84" s="546"/>
      <c r="BT84" s="546"/>
      <c r="BU84" s="546"/>
    </row>
    <row r="85" spans="1:73" ht="22.75" customHeight="1" thickBot="1">
      <c r="A85" s="1326"/>
      <c r="B85" s="1377"/>
      <c r="C85" s="1378"/>
      <c r="D85" s="1378"/>
      <c r="E85" s="1378"/>
      <c r="F85" s="1378"/>
      <c r="G85" s="1378"/>
      <c r="H85" s="1378"/>
      <c r="I85" s="1379"/>
      <c r="J85" s="1386"/>
      <c r="K85" s="1387"/>
      <c r="L85" s="1387"/>
      <c r="M85" s="1387"/>
      <c r="N85" s="1388"/>
      <c r="O85" s="1377"/>
      <c r="P85" s="1378"/>
      <c r="Q85" s="1378"/>
      <c r="R85" s="1379"/>
      <c r="S85" s="1352"/>
      <c r="T85" s="1353"/>
      <c r="U85" s="1353"/>
      <c r="V85" s="1353"/>
      <c r="W85" s="1353"/>
      <c r="X85" s="1353"/>
      <c r="Y85" s="1354"/>
      <c r="Z85" s="1343"/>
      <c r="AA85" s="1344"/>
      <c r="AB85" s="1344"/>
      <c r="AC85" s="1344"/>
      <c r="AD85" s="1344"/>
      <c r="AE85" s="1344"/>
      <c r="AF85" s="1345"/>
      <c r="AG85" s="1311" t="s">
        <v>1044</v>
      </c>
      <c r="AH85" s="1312"/>
      <c r="AI85" s="1312"/>
      <c r="AJ85" s="1312"/>
      <c r="AK85" s="1312"/>
      <c r="AL85" s="1312"/>
      <c r="AM85" s="1312"/>
      <c r="AN85" s="1312"/>
      <c r="AO85" s="1312"/>
      <c r="AP85" s="1313"/>
      <c r="AQ85" s="1314" t="s">
        <v>567</v>
      </c>
      <c r="AR85" s="1315"/>
      <c r="AS85" s="1315"/>
      <c r="AT85" s="1315"/>
      <c r="AU85" s="1315"/>
      <c r="AV85" s="1315"/>
      <c r="AW85" s="1315"/>
      <c r="AX85" s="1315"/>
      <c r="AY85" s="1315"/>
      <c r="AZ85" s="1315"/>
      <c r="BA85" s="1315"/>
      <c r="BB85" s="1315"/>
      <c r="BC85" s="1315"/>
      <c r="BD85" s="1315"/>
      <c r="BE85" s="1315"/>
      <c r="BF85" s="1315"/>
      <c r="BG85" s="1315"/>
      <c r="BH85" s="1315"/>
      <c r="BI85" s="1316"/>
      <c r="BJ85" s="1355" t="str">
        <f t="shared" si="1"/>
        <v/>
      </c>
      <c r="BK85" s="1356"/>
      <c r="BL85" s="1356"/>
      <c r="BM85" s="1357"/>
      <c r="BN85" s="546"/>
      <c r="BO85" s="546"/>
      <c r="BP85" s="546"/>
      <c r="BQ85" s="546"/>
      <c r="BR85" s="546"/>
      <c r="BS85" s="546"/>
      <c r="BT85" s="546"/>
      <c r="BU85" s="546"/>
    </row>
    <row r="86" spans="1:73" ht="21" customHeight="1">
      <c r="A86" s="1326" t="s">
        <v>1008</v>
      </c>
      <c r="B86" s="1328" t="s">
        <v>1053</v>
      </c>
      <c r="C86" s="1329"/>
      <c r="D86" s="1329"/>
      <c r="E86" s="1329"/>
      <c r="F86" s="1329"/>
      <c r="G86" s="1329"/>
      <c r="H86" s="1329"/>
      <c r="I86" s="1330"/>
      <c r="J86" s="1337"/>
      <c r="K86" s="1338"/>
      <c r="L86" s="1338"/>
      <c r="M86" s="1338"/>
      <c r="N86" s="1339"/>
      <c r="O86" s="1337"/>
      <c r="P86" s="1338"/>
      <c r="Q86" s="1338"/>
      <c r="R86" s="1339"/>
      <c r="S86" s="1346"/>
      <c r="T86" s="1347"/>
      <c r="U86" s="1347"/>
      <c r="V86" s="1347"/>
      <c r="W86" s="1347"/>
      <c r="X86" s="1347"/>
      <c r="Y86" s="1348"/>
      <c r="Z86" s="1337"/>
      <c r="AA86" s="1338"/>
      <c r="AB86" s="1338"/>
      <c r="AC86" s="1338"/>
      <c r="AD86" s="1338"/>
      <c r="AE86" s="1338"/>
      <c r="AF86" s="1339"/>
      <c r="AG86" s="1358" t="s">
        <v>1050</v>
      </c>
      <c r="AH86" s="1359"/>
      <c r="AI86" s="1359"/>
      <c r="AJ86" s="1359"/>
      <c r="AK86" s="1359"/>
      <c r="AL86" s="1359"/>
      <c r="AM86" s="1359"/>
      <c r="AN86" s="1359"/>
      <c r="AO86" s="1359"/>
      <c r="AP86" s="1360"/>
      <c r="AQ86" s="1361" t="s">
        <v>567</v>
      </c>
      <c r="AR86" s="1362"/>
      <c r="AS86" s="1362"/>
      <c r="AT86" s="1362"/>
      <c r="AU86" s="1362"/>
      <c r="AV86" s="1362"/>
      <c r="AW86" s="1362"/>
      <c r="AX86" s="1362"/>
      <c r="AY86" s="1362"/>
      <c r="AZ86" s="1362"/>
      <c r="BA86" s="1362"/>
      <c r="BB86" s="1362"/>
      <c r="BC86" s="1362"/>
      <c r="BD86" s="1362"/>
      <c r="BE86" s="1362"/>
      <c r="BF86" s="1362"/>
      <c r="BG86" s="1362"/>
      <c r="BH86" s="1362"/>
      <c r="BI86" s="1363"/>
      <c r="BJ86" s="1364" t="str">
        <f t="shared" si="1"/>
        <v/>
      </c>
      <c r="BK86" s="1365"/>
      <c r="BL86" s="1365"/>
      <c r="BM86" s="1366"/>
      <c r="BN86" s="546"/>
      <c r="BO86" s="546"/>
      <c r="BP86" s="546"/>
      <c r="BQ86" s="546"/>
      <c r="BR86" s="546"/>
      <c r="BS86" s="546"/>
      <c r="BT86" s="546"/>
      <c r="BU86" s="546"/>
    </row>
    <row r="87" spans="1:73" ht="21" customHeight="1">
      <c r="A87" s="1326"/>
      <c r="B87" s="1331"/>
      <c r="C87" s="1332"/>
      <c r="D87" s="1332"/>
      <c r="E87" s="1332"/>
      <c r="F87" s="1332"/>
      <c r="G87" s="1332"/>
      <c r="H87" s="1332"/>
      <c r="I87" s="1333"/>
      <c r="J87" s="1340"/>
      <c r="K87" s="1341"/>
      <c r="L87" s="1341"/>
      <c r="M87" s="1341"/>
      <c r="N87" s="1342"/>
      <c r="O87" s="1340"/>
      <c r="P87" s="1341"/>
      <c r="Q87" s="1341"/>
      <c r="R87" s="1342"/>
      <c r="S87" s="1349"/>
      <c r="T87" s="1350"/>
      <c r="U87" s="1350"/>
      <c r="V87" s="1350"/>
      <c r="W87" s="1350"/>
      <c r="X87" s="1350"/>
      <c r="Y87" s="1351"/>
      <c r="Z87" s="1340"/>
      <c r="AA87" s="1341"/>
      <c r="AB87" s="1341"/>
      <c r="AC87" s="1341"/>
      <c r="AD87" s="1341"/>
      <c r="AE87" s="1341"/>
      <c r="AF87" s="1342"/>
      <c r="AG87" s="1323" t="s">
        <v>1013</v>
      </c>
      <c r="AH87" s="1324"/>
      <c r="AI87" s="1324"/>
      <c r="AJ87" s="1324"/>
      <c r="AK87" s="1324"/>
      <c r="AL87" s="1324"/>
      <c r="AM87" s="1324"/>
      <c r="AN87" s="1324"/>
      <c r="AO87" s="1324"/>
      <c r="AP87" s="1325"/>
      <c r="AQ87" s="1320" t="s">
        <v>567</v>
      </c>
      <c r="AR87" s="1321"/>
      <c r="AS87" s="1321"/>
      <c r="AT87" s="1321"/>
      <c r="AU87" s="1321"/>
      <c r="AV87" s="1321"/>
      <c r="AW87" s="1321"/>
      <c r="AX87" s="1321"/>
      <c r="AY87" s="1321"/>
      <c r="AZ87" s="1321"/>
      <c r="BA87" s="1321"/>
      <c r="BB87" s="1321"/>
      <c r="BC87" s="1321"/>
      <c r="BD87" s="1321"/>
      <c r="BE87" s="1321"/>
      <c r="BF87" s="1321"/>
      <c r="BG87" s="1321"/>
      <c r="BH87" s="1321"/>
      <c r="BI87" s="1322"/>
      <c r="BJ87" s="1308" t="str">
        <f t="shared" si="1"/>
        <v/>
      </c>
      <c r="BK87" s="1309"/>
      <c r="BL87" s="1309"/>
      <c r="BM87" s="1310"/>
      <c r="BN87" s="546"/>
      <c r="BO87" s="546"/>
      <c r="BP87" s="546"/>
      <c r="BQ87" s="546"/>
      <c r="BR87" s="546"/>
      <c r="BS87" s="546"/>
      <c r="BT87" s="546"/>
      <c r="BU87" s="546"/>
    </row>
    <row r="88" spans="1:73" ht="21" customHeight="1">
      <c r="A88" s="1326"/>
      <c r="B88" s="1331"/>
      <c r="C88" s="1332"/>
      <c r="D88" s="1332"/>
      <c r="E88" s="1332"/>
      <c r="F88" s="1332"/>
      <c r="G88" s="1332"/>
      <c r="H88" s="1332"/>
      <c r="I88" s="1333"/>
      <c r="J88" s="1340"/>
      <c r="K88" s="1341"/>
      <c r="L88" s="1341"/>
      <c r="M88" s="1341"/>
      <c r="N88" s="1342"/>
      <c r="O88" s="1340"/>
      <c r="P88" s="1341"/>
      <c r="Q88" s="1341"/>
      <c r="R88" s="1342"/>
      <c r="S88" s="1349"/>
      <c r="T88" s="1350"/>
      <c r="U88" s="1350"/>
      <c r="V88" s="1350"/>
      <c r="W88" s="1350"/>
      <c r="X88" s="1350"/>
      <c r="Y88" s="1351"/>
      <c r="Z88" s="1340"/>
      <c r="AA88" s="1341"/>
      <c r="AB88" s="1341"/>
      <c r="AC88" s="1341"/>
      <c r="AD88" s="1341"/>
      <c r="AE88" s="1341"/>
      <c r="AF88" s="1342"/>
      <c r="AG88" s="1302" t="s">
        <v>1017</v>
      </c>
      <c r="AH88" s="1303"/>
      <c r="AI88" s="1303"/>
      <c r="AJ88" s="1303"/>
      <c r="AK88" s="1303"/>
      <c r="AL88" s="1303"/>
      <c r="AM88" s="1303"/>
      <c r="AN88" s="1303"/>
      <c r="AO88" s="1303"/>
      <c r="AP88" s="1304"/>
      <c r="AQ88" s="1320" t="s">
        <v>567</v>
      </c>
      <c r="AR88" s="1321"/>
      <c r="AS88" s="1321"/>
      <c r="AT88" s="1321"/>
      <c r="AU88" s="1321"/>
      <c r="AV88" s="1321"/>
      <c r="AW88" s="1321"/>
      <c r="AX88" s="1321"/>
      <c r="AY88" s="1321"/>
      <c r="AZ88" s="1321"/>
      <c r="BA88" s="1321"/>
      <c r="BB88" s="1321"/>
      <c r="BC88" s="1321"/>
      <c r="BD88" s="1321"/>
      <c r="BE88" s="1321"/>
      <c r="BF88" s="1321"/>
      <c r="BG88" s="1321"/>
      <c r="BH88" s="1321"/>
      <c r="BI88" s="1322"/>
      <c r="BJ88" s="1308" t="str">
        <f t="shared" si="1"/>
        <v/>
      </c>
      <c r="BK88" s="1309"/>
      <c r="BL88" s="1309"/>
      <c r="BM88" s="1310"/>
      <c r="BN88" s="546"/>
      <c r="BO88" s="546"/>
      <c r="BP88" s="546"/>
      <c r="BQ88" s="546"/>
      <c r="BR88" s="546"/>
      <c r="BS88" s="546"/>
      <c r="BT88" s="546"/>
      <c r="BU88" s="546"/>
    </row>
    <row r="89" spans="1:73" ht="21" customHeight="1">
      <c r="A89" s="1326"/>
      <c r="B89" s="1331"/>
      <c r="C89" s="1332"/>
      <c r="D89" s="1332"/>
      <c r="E89" s="1332"/>
      <c r="F89" s="1332"/>
      <c r="G89" s="1332"/>
      <c r="H89" s="1332"/>
      <c r="I89" s="1333"/>
      <c r="J89" s="1340"/>
      <c r="K89" s="1341"/>
      <c r="L89" s="1341"/>
      <c r="M89" s="1341"/>
      <c r="N89" s="1342"/>
      <c r="O89" s="1340"/>
      <c r="P89" s="1341"/>
      <c r="Q89" s="1341"/>
      <c r="R89" s="1342"/>
      <c r="S89" s="1349"/>
      <c r="T89" s="1350"/>
      <c r="U89" s="1350"/>
      <c r="V89" s="1350"/>
      <c r="W89" s="1350"/>
      <c r="X89" s="1350"/>
      <c r="Y89" s="1351"/>
      <c r="Z89" s="1340"/>
      <c r="AA89" s="1341"/>
      <c r="AB89" s="1341"/>
      <c r="AC89" s="1341"/>
      <c r="AD89" s="1341"/>
      <c r="AE89" s="1341"/>
      <c r="AF89" s="1342"/>
      <c r="AG89" s="1302" t="s">
        <v>1018</v>
      </c>
      <c r="AH89" s="1303"/>
      <c r="AI89" s="1303"/>
      <c r="AJ89" s="1303"/>
      <c r="AK89" s="1303"/>
      <c r="AL89" s="1303"/>
      <c r="AM89" s="1303"/>
      <c r="AN89" s="1303"/>
      <c r="AO89" s="1303"/>
      <c r="AP89" s="1304"/>
      <c r="AQ89" s="1320" t="s">
        <v>567</v>
      </c>
      <c r="AR89" s="1321"/>
      <c r="AS89" s="1321"/>
      <c r="AT89" s="1321"/>
      <c r="AU89" s="1321"/>
      <c r="AV89" s="1321"/>
      <c r="AW89" s="1321"/>
      <c r="AX89" s="1321"/>
      <c r="AY89" s="1321"/>
      <c r="AZ89" s="1321"/>
      <c r="BA89" s="1321"/>
      <c r="BB89" s="1321"/>
      <c r="BC89" s="1321"/>
      <c r="BD89" s="1321"/>
      <c r="BE89" s="1321"/>
      <c r="BF89" s="1321"/>
      <c r="BG89" s="1321"/>
      <c r="BH89" s="1321"/>
      <c r="BI89" s="1322"/>
      <c r="BJ89" s="1308" t="str">
        <f t="shared" si="1"/>
        <v/>
      </c>
      <c r="BK89" s="1309"/>
      <c r="BL89" s="1309"/>
      <c r="BM89" s="1310"/>
      <c r="BN89" s="546"/>
      <c r="BO89" s="546"/>
      <c r="BP89" s="546"/>
      <c r="BQ89" s="546"/>
      <c r="BR89" s="546"/>
      <c r="BS89" s="546"/>
      <c r="BT89" s="546"/>
      <c r="BU89" s="546"/>
    </row>
    <row r="90" spans="1:73" ht="21" customHeight="1">
      <c r="A90" s="1326"/>
      <c r="B90" s="1331"/>
      <c r="C90" s="1332"/>
      <c r="D90" s="1332"/>
      <c r="E90" s="1332"/>
      <c r="F90" s="1332"/>
      <c r="G90" s="1332"/>
      <c r="H90" s="1332"/>
      <c r="I90" s="1333"/>
      <c r="J90" s="1340"/>
      <c r="K90" s="1341"/>
      <c r="L90" s="1341"/>
      <c r="M90" s="1341"/>
      <c r="N90" s="1342"/>
      <c r="O90" s="1340"/>
      <c r="P90" s="1341"/>
      <c r="Q90" s="1341"/>
      <c r="R90" s="1342"/>
      <c r="S90" s="1349"/>
      <c r="T90" s="1350"/>
      <c r="U90" s="1350"/>
      <c r="V90" s="1350"/>
      <c r="W90" s="1350"/>
      <c r="X90" s="1350"/>
      <c r="Y90" s="1351"/>
      <c r="Z90" s="1340"/>
      <c r="AA90" s="1341"/>
      <c r="AB90" s="1341"/>
      <c r="AC90" s="1341"/>
      <c r="AD90" s="1341"/>
      <c r="AE90" s="1341"/>
      <c r="AF90" s="1342"/>
      <c r="AG90" s="1302" t="s">
        <v>1019</v>
      </c>
      <c r="AH90" s="1303"/>
      <c r="AI90" s="1303"/>
      <c r="AJ90" s="1303"/>
      <c r="AK90" s="1303"/>
      <c r="AL90" s="1303"/>
      <c r="AM90" s="1303"/>
      <c r="AN90" s="1303"/>
      <c r="AO90" s="1303"/>
      <c r="AP90" s="1304"/>
      <c r="AQ90" s="1320" t="s">
        <v>567</v>
      </c>
      <c r="AR90" s="1321"/>
      <c r="AS90" s="1321"/>
      <c r="AT90" s="1321"/>
      <c r="AU90" s="1321"/>
      <c r="AV90" s="1321"/>
      <c r="AW90" s="1321"/>
      <c r="AX90" s="1321"/>
      <c r="AY90" s="1321"/>
      <c r="AZ90" s="1321"/>
      <c r="BA90" s="1321"/>
      <c r="BB90" s="1321"/>
      <c r="BC90" s="1321"/>
      <c r="BD90" s="1321"/>
      <c r="BE90" s="1321"/>
      <c r="BF90" s="1321"/>
      <c r="BG90" s="1321"/>
      <c r="BH90" s="1321"/>
      <c r="BI90" s="1322"/>
      <c r="BJ90" s="1308" t="str">
        <f t="shared" si="1"/>
        <v/>
      </c>
      <c r="BK90" s="1309"/>
      <c r="BL90" s="1309"/>
      <c r="BM90" s="1310"/>
      <c r="BN90" s="546"/>
      <c r="BO90" s="546"/>
      <c r="BP90" s="546"/>
      <c r="BQ90" s="546"/>
      <c r="BR90" s="546"/>
      <c r="BS90" s="546"/>
      <c r="BT90" s="546"/>
      <c r="BU90" s="546"/>
    </row>
    <row r="91" spans="1:73" ht="21" customHeight="1">
      <c r="A91" s="1326"/>
      <c r="B91" s="1331"/>
      <c r="C91" s="1332"/>
      <c r="D91" s="1332"/>
      <c r="E91" s="1332"/>
      <c r="F91" s="1332"/>
      <c r="G91" s="1332"/>
      <c r="H91" s="1332"/>
      <c r="I91" s="1333"/>
      <c r="J91" s="1340"/>
      <c r="K91" s="1341"/>
      <c r="L91" s="1341"/>
      <c r="M91" s="1341"/>
      <c r="N91" s="1342"/>
      <c r="O91" s="1340"/>
      <c r="P91" s="1341"/>
      <c r="Q91" s="1341"/>
      <c r="R91" s="1342"/>
      <c r="S91" s="1349"/>
      <c r="T91" s="1350"/>
      <c r="U91" s="1350"/>
      <c r="V91" s="1350"/>
      <c r="W91" s="1350"/>
      <c r="X91" s="1350"/>
      <c r="Y91" s="1351"/>
      <c r="Z91" s="1340"/>
      <c r="AA91" s="1341"/>
      <c r="AB91" s="1341"/>
      <c r="AC91" s="1341"/>
      <c r="AD91" s="1341"/>
      <c r="AE91" s="1341"/>
      <c r="AF91" s="1342"/>
      <c r="AG91" s="1302" t="s">
        <v>1051</v>
      </c>
      <c r="AH91" s="1303"/>
      <c r="AI91" s="1303"/>
      <c r="AJ91" s="1303"/>
      <c r="AK91" s="1303"/>
      <c r="AL91" s="1303"/>
      <c r="AM91" s="1303"/>
      <c r="AN91" s="1303"/>
      <c r="AO91" s="1303"/>
      <c r="AP91" s="1304"/>
      <c r="AQ91" s="1320" t="s">
        <v>567</v>
      </c>
      <c r="AR91" s="1321"/>
      <c r="AS91" s="1321"/>
      <c r="AT91" s="1321"/>
      <c r="AU91" s="1321"/>
      <c r="AV91" s="1321"/>
      <c r="AW91" s="1321"/>
      <c r="AX91" s="1321"/>
      <c r="AY91" s="1321"/>
      <c r="AZ91" s="1321"/>
      <c r="BA91" s="1321"/>
      <c r="BB91" s="1321"/>
      <c r="BC91" s="1321"/>
      <c r="BD91" s="1321"/>
      <c r="BE91" s="1321"/>
      <c r="BF91" s="1321"/>
      <c r="BG91" s="1321"/>
      <c r="BH91" s="1321"/>
      <c r="BI91" s="1322"/>
      <c r="BJ91" s="1308" t="str">
        <f t="shared" si="1"/>
        <v/>
      </c>
      <c r="BK91" s="1309"/>
      <c r="BL91" s="1309"/>
      <c r="BM91" s="1310"/>
      <c r="BN91" s="546"/>
      <c r="BO91" s="546"/>
      <c r="BP91" s="546"/>
      <c r="BQ91" s="546"/>
      <c r="BR91" s="546"/>
      <c r="BS91" s="546"/>
      <c r="BT91" s="546"/>
      <c r="BU91" s="546"/>
    </row>
    <row r="92" spans="1:73" ht="21" customHeight="1">
      <c r="A92" s="1326"/>
      <c r="B92" s="1331"/>
      <c r="C92" s="1332"/>
      <c r="D92" s="1332"/>
      <c r="E92" s="1332"/>
      <c r="F92" s="1332"/>
      <c r="G92" s="1332"/>
      <c r="H92" s="1332"/>
      <c r="I92" s="1333"/>
      <c r="J92" s="1340"/>
      <c r="K92" s="1341"/>
      <c r="L92" s="1341"/>
      <c r="M92" s="1341"/>
      <c r="N92" s="1342"/>
      <c r="O92" s="1340"/>
      <c r="P92" s="1341"/>
      <c r="Q92" s="1341"/>
      <c r="R92" s="1342"/>
      <c r="S92" s="1349"/>
      <c r="T92" s="1350"/>
      <c r="U92" s="1350"/>
      <c r="V92" s="1350"/>
      <c r="W92" s="1350"/>
      <c r="X92" s="1350"/>
      <c r="Y92" s="1351"/>
      <c r="Z92" s="1340"/>
      <c r="AA92" s="1341"/>
      <c r="AB92" s="1341"/>
      <c r="AC92" s="1341"/>
      <c r="AD92" s="1341"/>
      <c r="AE92" s="1341"/>
      <c r="AF92" s="1342"/>
      <c r="AG92" s="1302" t="s">
        <v>1021</v>
      </c>
      <c r="AH92" s="1303"/>
      <c r="AI92" s="1303"/>
      <c r="AJ92" s="1303"/>
      <c r="AK92" s="1303"/>
      <c r="AL92" s="1303"/>
      <c r="AM92" s="1303"/>
      <c r="AN92" s="1303"/>
      <c r="AO92" s="1303"/>
      <c r="AP92" s="1304"/>
      <c r="AQ92" s="1320" t="s">
        <v>567</v>
      </c>
      <c r="AR92" s="1321"/>
      <c r="AS92" s="1321"/>
      <c r="AT92" s="1321"/>
      <c r="AU92" s="1321"/>
      <c r="AV92" s="1321"/>
      <c r="AW92" s="1321"/>
      <c r="AX92" s="1321"/>
      <c r="AY92" s="1321"/>
      <c r="AZ92" s="1321"/>
      <c r="BA92" s="1321"/>
      <c r="BB92" s="1321"/>
      <c r="BC92" s="1321"/>
      <c r="BD92" s="1321"/>
      <c r="BE92" s="1321"/>
      <c r="BF92" s="1321"/>
      <c r="BG92" s="1321"/>
      <c r="BH92" s="1321"/>
      <c r="BI92" s="1322"/>
      <c r="BJ92" s="1308" t="str">
        <f t="shared" si="1"/>
        <v/>
      </c>
      <c r="BK92" s="1309"/>
      <c r="BL92" s="1309"/>
      <c r="BM92" s="1310"/>
      <c r="BN92" s="546"/>
      <c r="BO92" s="546"/>
      <c r="BP92" s="546"/>
      <c r="BQ92" s="546"/>
      <c r="BR92" s="546"/>
      <c r="BS92" s="546"/>
      <c r="BT92" s="546"/>
      <c r="BU92" s="546"/>
    </row>
    <row r="93" spans="1:73" ht="21" customHeight="1">
      <c r="A93" s="1326"/>
      <c r="B93" s="1331"/>
      <c r="C93" s="1332"/>
      <c r="D93" s="1332"/>
      <c r="E93" s="1332"/>
      <c r="F93" s="1332"/>
      <c r="G93" s="1332"/>
      <c r="H93" s="1332"/>
      <c r="I93" s="1333"/>
      <c r="J93" s="1340"/>
      <c r="K93" s="1341"/>
      <c r="L93" s="1341"/>
      <c r="M93" s="1341"/>
      <c r="N93" s="1342"/>
      <c r="O93" s="1340"/>
      <c r="P93" s="1341"/>
      <c r="Q93" s="1341"/>
      <c r="R93" s="1342"/>
      <c r="S93" s="1349"/>
      <c r="T93" s="1350"/>
      <c r="U93" s="1350"/>
      <c r="V93" s="1350"/>
      <c r="W93" s="1350"/>
      <c r="X93" s="1350"/>
      <c r="Y93" s="1351"/>
      <c r="Z93" s="1340"/>
      <c r="AA93" s="1341"/>
      <c r="AB93" s="1341"/>
      <c r="AC93" s="1341"/>
      <c r="AD93" s="1341"/>
      <c r="AE93" s="1341"/>
      <c r="AF93" s="1342"/>
      <c r="AG93" s="1323" t="s">
        <v>1052</v>
      </c>
      <c r="AH93" s="1324"/>
      <c r="AI93" s="1324"/>
      <c r="AJ93" s="1324"/>
      <c r="AK93" s="1324"/>
      <c r="AL93" s="1324"/>
      <c r="AM93" s="1324"/>
      <c r="AN93" s="1324"/>
      <c r="AO93" s="1324"/>
      <c r="AP93" s="1325"/>
      <c r="AQ93" s="1320" t="s">
        <v>567</v>
      </c>
      <c r="AR93" s="1321"/>
      <c r="AS93" s="1321"/>
      <c r="AT93" s="1321"/>
      <c r="AU93" s="1321"/>
      <c r="AV93" s="1321"/>
      <c r="AW93" s="1321"/>
      <c r="AX93" s="1321"/>
      <c r="AY93" s="1321"/>
      <c r="AZ93" s="1321"/>
      <c r="BA93" s="1321"/>
      <c r="BB93" s="1321"/>
      <c r="BC93" s="1321"/>
      <c r="BD93" s="1321"/>
      <c r="BE93" s="1321"/>
      <c r="BF93" s="1321"/>
      <c r="BG93" s="1321"/>
      <c r="BH93" s="1321"/>
      <c r="BI93" s="1322"/>
      <c r="BJ93" s="1308" t="str">
        <f t="shared" si="1"/>
        <v/>
      </c>
      <c r="BK93" s="1309"/>
      <c r="BL93" s="1309"/>
      <c r="BM93" s="1310"/>
      <c r="BN93" s="546"/>
      <c r="BO93" s="546"/>
      <c r="BP93" s="546"/>
      <c r="BQ93" s="546"/>
      <c r="BR93" s="546"/>
      <c r="BS93" s="546"/>
      <c r="BT93" s="546"/>
      <c r="BU93" s="546"/>
    </row>
    <row r="94" spans="1:73" ht="21" customHeight="1">
      <c r="A94" s="1326"/>
      <c r="B94" s="1331"/>
      <c r="C94" s="1332"/>
      <c r="D94" s="1332"/>
      <c r="E94" s="1332"/>
      <c r="F94" s="1332"/>
      <c r="G94" s="1332"/>
      <c r="H94" s="1332"/>
      <c r="I94" s="1333"/>
      <c r="J94" s="1340"/>
      <c r="K94" s="1341"/>
      <c r="L94" s="1341"/>
      <c r="M94" s="1341"/>
      <c r="N94" s="1342"/>
      <c r="O94" s="1340"/>
      <c r="P94" s="1341"/>
      <c r="Q94" s="1341"/>
      <c r="R94" s="1342"/>
      <c r="S94" s="1349"/>
      <c r="T94" s="1350"/>
      <c r="U94" s="1350"/>
      <c r="V94" s="1350"/>
      <c r="W94" s="1350"/>
      <c r="X94" s="1350"/>
      <c r="Y94" s="1351"/>
      <c r="Z94" s="1340"/>
      <c r="AA94" s="1341"/>
      <c r="AB94" s="1341"/>
      <c r="AC94" s="1341"/>
      <c r="AD94" s="1341"/>
      <c r="AE94" s="1341"/>
      <c r="AF94" s="1342"/>
      <c r="AG94" s="1302" t="s">
        <v>1027</v>
      </c>
      <c r="AH94" s="1303"/>
      <c r="AI94" s="1303"/>
      <c r="AJ94" s="1303"/>
      <c r="AK94" s="1303"/>
      <c r="AL94" s="1303"/>
      <c r="AM94" s="1303"/>
      <c r="AN94" s="1303"/>
      <c r="AO94" s="1303"/>
      <c r="AP94" s="1304"/>
      <c r="AQ94" s="1320" t="s">
        <v>567</v>
      </c>
      <c r="AR94" s="1321"/>
      <c r="AS94" s="1321"/>
      <c r="AT94" s="1321"/>
      <c r="AU94" s="1321"/>
      <c r="AV94" s="1321"/>
      <c r="AW94" s="1321"/>
      <c r="AX94" s="1321"/>
      <c r="AY94" s="1321"/>
      <c r="AZ94" s="1321"/>
      <c r="BA94" s="1321"/>
      <c r="BB94" s="1321"/>
      <c r="BC94" s="1321"/>
      <c r="BD94" s="1321"/>
      <c r="BE94" s="1321"/>
      <c r="BF94" s="1321"/>
      <c r="BG94" s="1321"/>
      <c r="BH94" s="1321"/>
      <c r="BI94" s="1322"/>
      <c r="BJ94" s="1308" t="str">
        <f t="shared" si="1"/>
        <v/>
      </c>
      <c r="BK94" s="1309"/>
      <c r="BL94" s="1309"/>
      <c r="BM94" s="1310"/>
      <c r="BN94" s="546"/>
      <c r="BO94" s="546"/>
      <c r="BP94" s="546"/>
      <c r="BQ94" s="546"/>
      <c r="BR94" s="546"/>
      <c r="BS94" s="546"/>
      <c r="BT94" s="546"/>
      <c r="BU94" s="546"/>
    </row>
    <row r="95" spans="1:73" ht="21" customHeight="1">
      <c r="A95" s="1326"/>
      <c r="B95" s="1331"/>
      <c r="C95" s="1332"/>
      <c r="D95" s="1332"/>
      <c r="E95" s="1332"/>
      <c r="F95" s="1332"/>
      <c r="G95" s="1332"/>
      <c r="H95" s="1332"/>
      <c r="I95" s="1333"/>
      <c r="J95" s="1340"/>
      <c r="K95" s="1341"/>
      <c r="L95" s="1341"/>
      <c r="M95" s="1341"/>
      <c r="N95" s="1342"/>
      <c r="O95" s="1340"/>
      <c r="P95" s="1341"/>
      <c r="Q95" s="1341"/>
      <c r="R95" s="1342"/>
      <c r="S95" s="1349"/>
      <c r="T95" s="1350"/>
      <c r="U95" s="1350"/>
      <c r="V95" s="1350"/>
      <c r="W95" s="1350"/>
      <c r="X95" s="1350"/>
      <c r="Y95" s="1351"/>
      <c r="Z95" s="1340"/>
      <c r="AA95" s="1341"/>
      <c r="AB95" s="1341"/>
      <c r="AC95" s="1341"/>
      <c r="AD95" s="1341"/>
      <c r="AE95" s="1341"/>
      <c r="AF95" s="1342"/>
      <c r="AG95" s="1302" t="s">
        <v>1039</v>
      </c>
      <c r="AH95" s="1303"/>
      <c r="AI95" s="1303"/>
      <c r="AJ95" s="1303"/>
      <c r="AK95" s="1303"/>
      <c r="AL95" s="1303"/>
      <c r="AM95" s="1303"/>
      <c r="AN95" s="1303"/>
      <c r="AO95" s="1303"/>
      <c r="AP95" s="1304"/>
      <c r="AQ95" s="1305" t="s">
        <v>567</v>
      </c>
      <c r="AR95" s="1306"/>
      <c r="AS95" s="1306"/>
      <c r="AT95" s="1306"/>
      <c r="AU95" s="1306"/>
      <c r="AV95" s="1306"/>
      <c r="AW95" s="1306"/>
      <c r="AX95" s="1306"/>
      <c r="AY95" s="1306"/>
      <c r="AZ95" s="1306"/>
      <c r="BA95" s="1306"/>
      <c r="BB95" s="1306"/>
      <c r="BC95" s="1306"/>
      <c r="BD95" s="1306"/>
      <c r="BE95" s="1306"/>
      <c r="BF95" s="1306"/>
      <c r="BG95" s="1306"/>
      <c r="BH95" s="1306"/>
      <c r="BI95" s="1307"/>
      <c r="BJ95" s="1308" t="str">
        <f t="shared" si="1"/>
        <v/>
      </c>
      <c r="BK95" s="1309"/>
      <c r="BL95" s="1309"/>
      <c r="BM95" s="1310"/>
      <c r="BN95" s="546"/>
      <c r="BO95" s="546"/>
      <c r="BP95" s="546"/>
      <c r="BQ95" s="546"/>
      <c r="BR95" s="546"/>
      <c r="BS95" s="546"/>
      <c r="BT95" s="546"/>
      <c r="BU95" s="546"/>
    </row>
    <row r="96" spans="1:73" ht="21" customHeight="1">
      <c r="A96" s="1326"/>
      <c r="B96" s="1331"/>
      <c r="C96" s="1332"/>
      <c r="D96" s="1332"/>
      <c r="E96" s="1332"/>
      <c r="F96" s="1332"/>
      <c r="G96" s="1332"/>
      <c r="H96" s="1332"/>
      <c r="I96" s="1333"/>
      <c r="J96" s="1340"/>
      <c r="K96" s="1341"/>
      <c r="L96" s="1341"/>
      <c r="M96" s="1341"/>
      <c r="N96" s="1342"/>
      <c r="O96" s="1340"/>
      <c r="P96" s="1341"/>
      <c r="Q96" s="1341"/>
      <c r="R96" s="1342"/>
      <c r="S96" s="1349"/>
      <c r="T96" s="1350"/>
      <c r="U96" s="1350"/>
      <c r="V96" s="1350"/>
      <c r="W96" s="1350"/>
      <c r="X96" s="1350"/>
      <c r="Y96" s="1351"/>
      <c r="Z96" s="1340"/>
      <c r="AA96" s="1341"/>
      <c r="AB96" s="1341"/>
      <c r="AC96" s="1341"/>
      <c r="AD96" s="1341"/>
      <c r="AE96" s="1341"/>
      <c r="AF96" s="1342"/>
      <c r="AG96" s="1302" t="s">
        <v>1040</v>
      </c>
      <c r="AH96" s="1303"/>
      <c r="AI96" s="1303"/>
      <c r="AJ96" s="1303"/>
      <c r="AK96" s="1303"/>
      <c r="AL96" s="1303"/>
      <c r="AM96" s="1303"/>
      <c r="AN96" s="1303"/>
      <c r="AO96" s="1303"/>
      <c r="AP96" s="1304"/>
      <c r="AQ96" s="1305" t="s">
        <v>567</v>
      </c>
      <c r="AR96" s="1306"/>
      <c r="AS96" s="1306"/>
      <c r="AT96" s="1306"/>
      <c r="AU96" s="1306"/>
      <c r="AV96" s="1306"/>
      <c r="AW96" s="1306"/>
      <c r="AX96" s="1306"/>
      <c r="AY96" s="1306"/>
      <c r="AZ96" s="1306"/>
      <c r="BA96" s="1306"/>
      <c r="BB96" s="1306"/>
      <c r="BC96" s="1306"/>
      <c r="BD96" s="1306"/>
      <c r="BE96" s="1306"/>
      <c r="BF96" s="1306"/>
      <c r="BG96" s="1306"/>
      <c r="BH96" s="1306"/>
      <c r="BI96" s="1307"/>
      <c r="BJ96" s="1308" t="str">
        <f t="shared" si="1"/>
        <v/>
      </c>
      <c r="BK96" s="1309"/>
      <c r="BL96" s="1309"/>
      <c r="BM96" s="1310"/>
      <c r="BN96" s="546"/>
      <c r="BO96" s="546"/>
      <c r="BP96" s="546"/>
      <c r="BQ96" s="546"/>
      <c r="BR96" s="546"/>
      <c r="BS96" s="546"/>
      <c r="BT96" s="546"/>
      <c r="BU96" s="546"/>
    </row>
    <row r="97" spans="1:73" ht="21" customHeight="1" thickBot="1">
      <c r="A97" s="1327"/>
      <c r="B97" s="1334"/>
      <c r="C97" s="1335"/>
      <c r="D97" s="1335"/>
      <c r="E97" s="1335"/>
      <c r="F97" s="1335"/>
      <c r="G97" s="1335"/>
      <c r="H97" s="1335"/>
      <c r="I97" s="1336"/>
      <c r="J97" s="1343"/>
      <c r="K97" s="1344"/>
      <c r="L97" s="1344"/>
      <c r="M97" s="1344"/>
      <c r="N97" s="1345"/>
      <c r="O97" s="1343"/>
      <c r="P97" s="1344"/>
      <c r="Q97" s="1344"/>
      <c r="R97" s="1345"/>
      <c r="S97" s="1352"/>
      <c r="T97" s="1353"/>
      <c r="U97" s="1353"/>
      <c r="V97" s="1353"/>
      <c r="W97" s="1353"/>
      <c r="X97" s="1353"/>
      <c r="Y97" s="1354"/>
      <c r="Z97" s="1343"/>
      <c r="AA97" s="1344"/>
      <c r="AB97" s="1344"/>
      <c r="AC97" s="1344"/>
      <c r="AD97" s="1344"/>
      <c r="AE97" s="1344"/>
      <c r="AF97" s="1345"/>
      <c r="AG97" s="1311" t="s">
        <v>1044</v>
      </c>
      <c r="AH97" s="1312"/>
      <c r="AI97" s="1312"/>
      <c r="AJ97" s="1312"/>
      <c r="AK97" s="1312"/>
      <c r="AL97" s="1312"/>
      <c r="AM97" s="1312"/>
      <c r="AN97" s="1312"/>
      <c r="AO97" s="1312"/>
      <c r="AP97" s="1313"/>
      <c r="AQ97" s="1314" t="s">
        <v>567</v>
      </c>
      <c r="AR97" s="1315"/>
      <c r="AS97" s="1315"/>
      <c r="AT97" s="1315"/>
      <c r="AU97" s="1315"/>
      <c r="AV97" s="1315"/>
      <c r="AW97" s="1315"/>
      <c r="AX97" s="1315"/>
      <c r="AY97" s="1315"/>
      <c r="AZ97" s="1315"/>
      <c r="BA97" s="1315"/>
      <c r="BB97" s="1315"/>
      <c r="BC97" s="1315"/>
      <c r="BD97" s="1315"/>
      <c r="BE97" s="1315"/>
      <c r="BF97" s="1315"/>
      <c r="BG97" s="1315"/>
      <c r="BH97" s="1315"/>
      <c r="BI97" s="1316"/>
      <c r="BJ97" s="1317" t="str">
        <f t="shared" si="1"/>
        <v/>
      </c>
      <c r="BK97" s="1318"/>
      <c r="BL97" s="1318"/>
      <c r="BM97" s="1319"/>
      <c r="BN97" s="546"/>
      <c r="BO97" s="546"/>
      <c r="BP97" s="546"/>
      <c r="BQ97" s="546"/>
      <c r="BR97" s="546"/>
      <c r="BS97" s="546"/>
      <c r="BT97" s="546"/>
      <c r="BU97" s="546"/>
    </row>
    <row r="98" spans="1:73" ht="22.65" customHeight="1">
      <c r="A98" s="551"/>
      <c r="B98" s="552"/>
      <c r="C98" s="1300"/>
      <c r="D98" s="1300"/>
      <c r="E98" s="1300"/>
      <c r="F98" s="1300"/>
      <c r="G98" s="1300"/>
      <c r="H98" s="1300"/>
      <c r="I98" s="1300"/>
      <c r="J98" s="1300"/>
      <c r="K98" s="1300"/>
      <c r="L98" s="1300"/>
      <c r="M98" s="1300"/>
      <c r="N98" s="1300"/>
      <c r="O98" s="1300"/>
      <c r="P98" s="1300"/>
      <c r="Q98" s="1300"/>
      <c r="R98" s="1300"/>
      <c r="S98" s="1300"/>
      <c r="T98" s="1300"/>
      <c r="U98" s="1300"/>
      <c r="V98" s="1300"/>
      <c r="W98" s="1300"/>
      <c r="X98" s="1300"/>
      <c r="Y98" s="1300"/>
      <c r="Z98" s="1300"/>
      <c r="AA98" s="1300"/>
      <c r="AB98" s="1300"/>
      <c r="AC98" s="1300"/>
      <c r="AD98" s="1300"/>
      <c r="AE98" s="1300"/>
      <c r="AF98" s="1300"/>
      <c r="AG98" s="1300"/>
      <c r="AH98" s="1300"/>
      <c r="AI98" s="1300"/>
      <c r="AJ98" s="1300"/>
      <c r="AK98" s="1300"/>
      <c r="AL98" s="1300"/>
      <c r="AM98" s="1300"/>
      <c r="AN98" s="1300"/>
      <c r="AO98" s="1300"/>
      <c r="AP98" s="1300"/>
      <c r="AQ98" s="1300"/>
      <c r="AR98" s="1300"/>
      <c r="AS98" s="1300"/>
      <c r="AT98" s="1300"/>
      <c r="AU98" s="1300"/>
      <c r="AV98" s="1300"/>
      <c r="AW98" s="1300"/>
      <c r="AX98" s="1300"/>
      <c r="AY98" s="1300"/>
      <c r="AZ98" s="1300"/>
      <c r="BA98" s="1300"/>
      <c r="BB98" s="1300"/>
      <c r="BC98" s="1300"/>
      <c r="BD98" s="1300"/>
      <c r="BE98" s="1300"/>
      <c r="BF98" s="1300"/>
      <c r="BG98" s="1300"/>
      <c r="BH98" s="1300"/>
      <c r="BI98" s="1300"/>
      <c r="BJ98" s="1300"/>
      <c r="BK98" s="1300"/>
      <c r="BL98" s="1300"/>
      <c r="BM98" s="1300"/>
      <c r="BN98" s="546"/>
      <c r="BO98" s="546"/>
      <c r="BP98" s="546"/>
      <c r="BQ98" s="546"/>
      <c r="BR98" s="546"/>
      <c r="BS98" s="546"/>
      <c r="BT98" s="546"/>
      <c r="BU98" s="546"/>
    </row>
    <row r="99" spans="1:73" ht="27" customHeight="1">
      <c r="A99" s="553" t="s">
        <v>1054</v>
      </c>
      <c r="B99" s="553"/>
      <c r="C99" s="554" t="s">
        <v>1055</v>
      </c>
      <c r="D99" s="554"/>
      <c r="E99" s="554"/>
      <c r="F99" s="554"/>
      <c r="G99" s="554"/>
      <c r="H99" s="554"/>
      <c r="I99" s="554"/>
      <c r="J99" s="554"/>
      <c r="K99" s="554"/>
      <c r="L99" s="554"/>
      <c r="M99" s="554"/>
      <c r="N99" s="554"/>
      <c r="O99" s="554"/>
      <c r="P99" s="554"/>
      <c r="Q99" s="554"/>
      <c r="R99" s="554"/>
      <c r="S99" s="554"/>
      <c r="T99" s="554"/>
      <c r="U99" s="554"/>
      <c r="V99" s="554"/>
      <c r="W99" s="554"/>
      <c r="X99" s="554"/>
      <c r="Y99" s="554"/>
      <c r="Z99" s="554"/>
      <c r="AA99" s="554"/>
      <c r="AB99" s="554"/>
      <c r="AC99" s="554"/>
      <c r="AD99" s="554"/>
      <c r="AE99" s="554"/>
      <c r="AF99" s="554"/>
      <c r="AG99" s="554"/>
      <c r="AH99" s="554"/>
      <c r="AI99" s="554"/>
      <c r="AJ99" s="554"/>
      <c r="AK99" s="554"/>
      <c r="AL99" s="554"/>
      <c r="AM99" s="554"/>
      <c r="AN99" s="554"/>
      <c r="AO99" s="554"/>
      <c r="AP99" s="554"/>
      <c r="AQ99" s="554"/>
      <c r="AR99" s="554"/>
      <c r="AS99" s="554"/>
      <c r="AT99" s="554"/>
      <c r="AU99" s="554"/>
      <c r="AV99" s="554"/>
      <c r="AW99" s="554"/>
      <c r="AX99" s="554"/>
      <c r="AY99" s="554"/>
      <c r="AZ99" s="554"/>
      <c r="BA99" s="554"/>
      <c r="BB99" s="554"/>
      <c r="BC99" s="554"/>
      <c r="BD99" s="554"/>
      <c r="BE99" s="554"/>
      <c r="BF99" s="554"/>
      <c r="BG99" s="554"/>
      <c r="BH99" s="554"/>
      <c r="BI99" s="554"/>
      <c r="BJ99" s="554"/>
      <c r="BK99" s="554"/>
      <c r="BL99" s="554"/>
      <c r="BM99" s="554"/>
      <c r="BN99" s="546"/>
      <c r="BO99" s="546"/>
      <c r="BP99" s="546"/>
      <c r="BQ99" s="546"/>
      <c r="BR99" s="546"/>
      <c r="BS99" s="546"/>
      <c r="BT99" s="546"/>
      <c r="BU99" s="546"/>
    </row>
    <row r="100" spans="1:73" ht="27" customHeight="1">
      <c r="A100" s="553" t="s">
        <v>1056</v>
      </c>
      <c r="B100" s="553"/>
      <c r="C100" s="1301" t="s">
        <v>1057</v>
      </c>
      <c r="D100" s="1301"/>
      <c r="E100" s="1301"/>
      <c r="F100" s="1301"/>
      <c r="G100" s="1301"/>
      <c r="H100" s="1301"/>
      <c r="I100" s="1301"/>
      <c r="J100" s="1301"/>
      <c r="K100" s="1301"/>
      <c r="L100" s="1301"/>
      <c r="M100" s="1301"/>
      <c r="N100" s="1301"/>
      <c r="O100" s="1301"/>
      <c r="P100" s="1301"/>
      <c r="Q100" s="1301"/>
      <c r="R100" s="1301"/>
      <c r="S100" s="1301"/>
      <c r="T100" s="1301"/>
      <c r="U100" s="1301"/>
      <c r="V100" s="1301"/>
      <c r="W100" s="1301"/>
      <c r="X100" s="1301"/>
      <c r="Y100" s="1301"/>
      <c r="Z100" s="1301"/>
      <c r="AA100" s="1301"/>
      <c r="AB100" s="1301"/>
      <c r="AC100" s="1301"/>
      <c r="AD100" s="1301"/>
      <c r="AE100" s="1301"/>
      <c r="AF100" s="1301"/>
      <c r="AG100" s="1301"/>
      <c r="AH100" s="1301"/>
      <c r="AI100" s="1301"/>
      <c r="AJ100" s="1301"/>
      <c r="AK100" s="1301"/>
      <c r="AL100" s="1301"/>
      <c r="AM100" s="1301"/>
      <c r="AN100" s="1301"/>
      <c r="AO100" s="1301"/>
      <c r="AP100" s="1301"/>
      <c r="AQ100" s="1301"/>
      <c r="AR100" s="1301"/>
      <c r="AS100" s="1301"/>
      <c r="AT100" s="1301"/>
      <c r="AU100" s="1301"/>
      <c r="AV100" s="1301"/>
      <c r="AW100" s="1301"/>
      <c r="AX100" s="1301"/>
      <c r="AY100" s="1301"/>
      <c r="AZ100" s="1301"/>
      <c r="BA100" s="1301"/>
      <c r="BB100" s="1301"/>
      <c r="BC100" s="1301"/>
      <c r="BD100" s="1301"/>
      <c r="BE100" s="1301"/>
      <c r="BF100" s="1301"/>
      <c r="BG100" s="1301"/>
      <c r="BH100" s="1301"/>
      <c r="BI100" s="1301"/>
      <c r="BJ100" s="1301"/>
      <c r="BK100" s="1301"/>
      <c r="BL100" s="1301"/>
      <c r="BM100" s="1301"/>
      <c r="BN100" s="546"/>
      <c r="BO100" s="546"/>
      <c r="BP100" s="546"/>
      <c r="BQ100" s="546"/>
      <c r="BR100" s="546"/>
      <c r="BS100" s="546"/>
      <c r="BT100" s="546"/>
      <c r="BU100" s="546"/>
    </row>
    <row r="101" spans="1:73" ht="61.65" customHeight="1">
      <c r="A101" s="553" t="s">
        <v>1058</v>
      </c>
      <c r="B101" s="553"/>
      <c r="C101" s="1298" t="s">
        <v>1059</v>
      </c>
      <c r="D101" s="1298"/>
      <c r="E101" s="1298"/>
      <c r="F101" s="1298"/>
      <c r="G101" s="1298"/>
      <c r="H101" s="1298"/>
      <c r="I101" s="1298"/>
      <c r="J101" s="1298"/>
      <c r="K101" s="1298"/>
      <c r="L101" s="1298"/>
      <c r="M101" s="1298"/>
      <c r="N101" s="1298"/>
      <c r="O101" s="1298"/>
      <c r="P101" s="1298"/>
      <c r="Q101" s="1298"/>
      <c r="R101" s="1298"/>
      <c r="S101" s="1298"/>
      <c r="T101" s="1298"/>
      <c r="U101" s="1298"/>
      <c r="V101" s="1298"/>
      <c r="W101" s="1298"/>
      <c r="X101" s="1298"/>
      <c r="Y101" s="1298"/>
      <c r="Z101" s="1298"/>
      <c r="AA101" s="1298"/>
      <c r="AB101" s="1298"/>
      <c r="AC101" s="1298"/>
      <c r="AD101" s="1298"/>
      <c r="AE101" s="1298"/>
      <c r="AF101" s="1298"/>
      <c r="AG101" s="1298"/>
      <c r="AH101" s="1298"/>
      <c r="AI101" s="1298"/>
      <c r="AJ101" s="1298"/>
      <c r="AK101" s="1298"/>
      <c r="AL101" s="1298"/>
      <c r="AM101" s="1298"/>
      <c r="AN101" s="1298"/>
      <c r="AO101" s="1298"/>
      <c r="AP101" s="1298"/>
      <c r="AQ101" s="1298"/>
      <c r="AR101" s="1298"/>
      <c r="AS101" s="1298"/>
      <c r="AT101" s="1298"/>
      <c r="AU101" s="1298"/>
      <c r="AV101" s="1298"/>
      <c r="AW101" s="1298"/>
      <c r="AX101" s="1298"/>
      <c r="AY101" s="1298"/>
      <c r="AZ101" s="1298"/>
      <c r="BA101" s="1298"/>
      <c r="BB101" s="1298"/>
      <c r="BC101" s="1298"/>
      <c r="BD101" s="1298"/>
      <c r="BE101" s="1298"/>
      <c r="BF101" s="1298"/>
      <c r="BG101" s="1298"/>
      <c r="BH101" s="1298"/>
      <c r="BI101" s="1298"/>
      <c r="BJ101" s="1298"/>
      <c r="BK101" s="1298"/>
      <c r="BL101" s="1298"/>
      <c r="BM101" s="1298"/>
      <c r="BN101" s="546"/>
      <c r="BO101" s="546"/>
      <c r="BP101" s="546"/>
      <c r="BQ101" s="546"/>
      <c r="BR101" s="546"/>
      <c r="BS101" s="546"/>
      <c r="BT101" s="546"/>
      <c r="BU101" s="546"/>
    </row>
    <row r="102" spans="1:73" ht="24" customHeight="1">
      <c r="A102" s="553" t="s">
        <v>1060</v>
      </c>
      <c r="B102" s="553"/>
      <c r="C102" s="1298" t="s">
        <v>1061</v>
      </c>
      <c r="D102" s="1298"/>
      <c r="E102" s="1298"/>
      <c r="F102" s="1298"/>
      <c r="G102" s="1298"/>
      <c r="H102" s="1298"/>
      <c r="I102" s="1298"/>
      <c r="J102" s="1298"/>
      <c r="K102" s="1298"/>
      <c r="L102" s="1298"/>
      <c r="M102" s="1298"/>
      <c r="N102" s="1298"/>
      <c r="O102" s="1298"/>
      <c r="P102" s="1298"/>
      <c r="Q102" s="1298"/>
      <c r="R102" s="1298"/>
      <c r="S102" s="1298"/>
      <c r="T102" s="1298"/>
      <c r="U102" s="1298"/>
      <c r="V102" s="1298"/>
      <c r="W102" s="1298"/>
      <c r="X102" s="1298"/>
      <c r="Y102" s="1298"/>
      <c r="Z102" s="1298"/>
      <c r="AA102" s="1298"/>
      <c r="AB102" s="1298"/>
      <c r="AC102" s="1298"/>
      <c r="AD102" s="1298"/>
      <c r="AE102" s="1298"/>
      <c r="AF102" s="1298"/>
      <c r="AG102" s="1298"/>
      <c r="AH102" s="1298"/>
      <c r="AI102" s="1298"/>
      <c r="AJ102" s="1298"/>
      <c r="AK102" s="1298"/>
      <c r="AL102" s="1298"/>
      <c r="AM102" s="1298"/>
      <c r="AN102" s="1298"/>
      <c r="AO102" s="1298"/>
      <c r="AP102" s="1298"/>
      <c r="AQ102" s="1298"/>
      <c r="AR102" s="1298"/>
      <c r="AS102" s="1298"/>
      <c r="AT102" s="1298"/>
      <c r="AU102" s="1298"/>
      <c r="AV102" s="1298"/>
      <c r="AW102" s="1298"/>
      <c r="AX102" s="1298"/>
      <c r="AY102" s="1298"/>
      <c r="AZ102" s="1298"/>
      <c r="BA102" s="1298"/>
      <c r="BB102" s="1298"/>
      <c r="BC102" s="1298"/>
      <c r="BD102" s="1298"/>
      <c r="BE102" s="1298"/>
      <c r="BF102" s="1298"/>
      <c r="BG102" s="1298"/>
      <c r="BH102" s="1298"/>
      <c r="BI102" s="1298"/>
      <c r="BJ102" s="1298"/>
      <c r="BK102" s="1298"/>
      <c r="BL102" s="1298"/>
      <c r="BM102" s="1298"/>
      <c r="BN102" s="546"/>
      <c r="BO102" s="546"/>
      <c r="BP102" s="546"/>
      <c r="BQ102" s="546"/>
      <c r="BR102" s="546"/>
      <c r="BS102" s="546"/>
      <c r="BT102" s="546"/>
      <c r="BU102" s="546"/>
    </row>
    <row r="103" spans="1:73" ht="27" customHeight="1">
      <c r="A103" s="553" t="s">
        <v>1062</v>
      </c>
      <c r="B103" s="553"/>
      <c r="C103" s="1298" t="s">
        <v>1063</v>
      </c>
      <c r="D103" s="1298"/>
      <c r="E103" s="1298"/>
      <c r="F103" s="1298"/>
      <c r="G103" s="1298"/>
      <c r="H103" s="1298"/>
      <c r="I103" s="1298"/>
      <c r="J103" s="1298"/>
      <c r="K103" s="1298"/>
      <c r="L103" s="1298"/>
      <c r="M103" s="1298"/>
      <c r="N103" s="1298"/>
      <c r="O103" s="1298"/>
      <c r="P103" s="1298"/>
      <c r="Q103" s="1298"/>
      <c r="R103" s="1298"/>
      <c r="S103" s="1298"/>
      <c r="T103" s="1298"/>
      <c r="U103" s="1298"/>
      <c r="V103" s="1298"/>
      <c r="W103" s="1298"/>
      <c r="X103" s="1298"/>
      <c r="Y103" s="1298"/>
      <c r="Z103" s="1298"/>
      <c r="AA103" s="1298"/>
      <c r="AB103" s="1298"/>
      <c r="AC103" s="1298"/>
      <c r="AD103" s="1298"/>
      <c r="AE103" s="1298"/>
      <c r="AF103" s="1298"/>
      <c r="AG103" s="1298"/>
      <c r="AH103" s="1298"/>
      <c r="AI103" s="1298"/>
      <c r="AJ103" s="1298"/>
      <c r="AK103" s="1298"/>
      <c r="AL103" s="1298"/>
      <c r="AM103" s="1298"/>
      <c r="AN103" s="1298"/>
      <c r="AO103" s="1298"/>
      <c r="AP103" s="1298"/>
      <c r="AQ103" s="1298"/>
      <c r="AR103" s="1298"/>
      <c r="AS103" s="1298"/>
      <c r="AT103" s="1298"/>
      <c r="AU103" s="1298"/>
      <c r="AV103" s="1298"/>
      <c r="AW103" s="1298"/>
      <c r="AX103" s="1298"/>
      <c r="AY103" s="1298"/>
      <c r="AZ103" s="1298"/>
      <c r="BA103" s="1298"/>
      <c r="BB103" s="1298"/>
      <c r="BC103" s="1298"/>
      <c r="BD103" s="1298"/>
      <c r="BE103" s="1298"/>
      <c r="BF103" s="1298"/>
      <c r="BG103" s="1298"/>
      <c r="BH103" s="1298"/>
      <c r="BI103" s="1298"/>
      <c r="BJ103" s="1298"/>
      <c r="BK103" s="1298"/>
      <c r="BL103" s="1298"/>
      <c r="BM103" s="1298"/>
      <c r="BN103" s="546"/>
      <c r="BO103" s="546"/>
      <c r="BP103" s="546"/>
      <c r="BQ103" s="546"/>
      <c r="BR103" s="546"/>
      <c r="BS103" s="546"/>
      <c r="BT103" s="546"/>
      <c r="BU103" s="546"/>
    </row>
    <row r="104" spans="1:73" ht="27" customHeight="1">
      <c r="A104" s="553" t="s">
        <v>1064</v>
      </c>
      <c r="B104" s="553"/>
      <c r="C104" s="1298" t="s">
        <v>1065</v>
      </c>
      <c r="D104" s="1298"/>
      <c r="E104" s="1298"/>
      <c r="F104" s="1298"/>
      <c r="G104" s="1298"/>
      <c r="H104" s="1298"/>
      <c r="I104" s="1298"/>
      <c r="J104" s="1298"/>
      <c r="K104" s="1298"/>
      <c r="L104" s="1298"/>
      <c r="M104" s="1298"/>
      <c r="N104" s="1298"/>
      <c r="O104" s="1298"/>
      <c r="P104" s="1298"/>
      <c r="Q104" s="1298"/>
      <c r="R104" s="1298"/>
      <c r="S104" s="1298"/>
      <c r="T104" s="1298"/>
      <c r="U104" s="1298"/>
      <c r="V104" s="1298"/>
      <c r="W104" s="1298"/>
      <c r="X104" s="1298"/>
      <c r="Y104" s="1298"/>
      <c r="Z104" s="1298"/>
      <c r="AA104" s="1298"/>
      <c r="AB104" s="1298"/>
      <c r="AC104" s="1298"/>
      <c r="AD104" s="1298"/>
      <c r="AE104" s="1298"/>
      <c r="AF104" s="1298"/>
      <c r="AG104" s="1298"/>
      <c r="AH104" s="1298"/>
      <c r="AI104" s="1298"/>
      <c r="AJ104" s="1298"/>
      <c r="AK104" s="1298"/>
      <c r="AL104" s="1298"/>
      <c r="AM104" s="1298"/>
      <c r="AN104" s="1298"/>
      <c r="AO104" s="1298"/>
      <c r="AP104" s="1298"/>
      <c r="AQ104" s="1298"/>
      <c r="AR104" s="1298"/>
      <c r="AS104" s="1298"/>
      <c r="AT104" s="1298"/>
      <c r="AU104" s="1298"/>
      <c r="AV104" s="1298"/>
      <c r="AW104" s="1298"/>
      <c r="AX104" s="1298"/>
      <c r="AY104" s="1298"/>
      <c r="AZ104" s="1298"/>
      <c r="BA104" s="1298"/>
      <c r="BB104" s="1298"/>
      <c r="BC104" s="1298"/>
      <c r="BD104" s="1298"/>
      <c r="BE104" s="1298"/>
      <c r="BF104" s="1298"/>
      <c r="BG104" s="1298"/>
      <c r="BH104" s="1298"/>
      <c r="BI104" s="1298"/>
      <c r="BJ104" s="1298"/>
      <c r="BK104" s="1298"/>
      <c r="BL104" s="1298"/>
      <c r="BM104" s="1298"/>
      <c r="BN104" s="546"/>
      <c r="BO104" s="546"/>
      <c r="BP104" s="546"/>
      <c r="BQ104" s="546"/>
      <c r="BR104" s="546"/>
      <c r="BS104" s="546"/>
      <c r="BT104" s="546"/>
      <c r="BU104" s="546"/>
    </row>
    <row r="105" spans="1:73" ht="42.75" customHeight="1">
      <c r="A105" s="554" t="s">
        <v>1066</v>
      </c>
      <c r="B105" s="551"/>
      <c r="C105" s="1298" t="s">
        <v>1067</v>
      </c>
      <c r="D105" s="1298"/>
      <c r="E105" s="1298"/>
      <c r="F105" s="1298"/>
      <c r="G105" s="1298"/>
      <c r="H105" s="1298"/>
      <c r="I105" s="1298"/>
      <c r="J105" s="1298"/>
      <c r="K105" s="1298"/>
      <c r="L105" s="1298"/>
      <c r="M105" s="1298"/>
      <c r="N105" s="1298"/>
      <c r="O105" s="1298"/>
      <c r="P105" s="1298"/>
      <c r="Q105" s="1298"/>
      <c r="R105" s="1298"/>
      <c r="S105" s="1298"/>
      <c r="T105" s="1298"/>
      <c r="U105" s="1298"/>
      <c r="V105" s="1298"/>
      <c r="W105" s="1298"/>
      <c r="X105" s="1298"/>
      <c r="Y105" s="1298"/>
      <c r="Z105" s="1298"/>
      <c r="AA105" s="1298"/>
      <c r="AB105" s="1298"/>
      <c r="AC105" s="1298"/>
      <c r="AD105" s="1298"/>
      <c r="AE105" s="1298"/>
      <c r="AF105" s="1298"/>
      <c r="AG105" s="1298"/>
      <c r="AH105" s="1298"/>
      <c r="AI105" s="1298"/>
      <c r="AJ105" s="1298"/>
      <c r="AK105" s="1298"/>
      <c r="AL105" s="1298"/>
      <c r="AM105" s="1298"/>
      <c r="AN105" s="1298"/>
      <c r="AO105" s="1298"/>
      <c r="AP105" s="1298"/>
      <c r="AQ105" s="1298"/>
      <c r="AR105" s="1298"/>
      <c r="AS105" s="1298"/>
      <c r="AT105" s="1298"/>
      <c r="AU105" s="1298"/>
      <c r="AV105" s="1298"/>
      <c r="AW105" s="1298"/>
      <c r="AX105" s="1298"/>
      <c r="AY105" s="1298"/>
      <c r="AZ105" s="1298"/>
      <c r="BA105" s="1298"/>
      <c r="BB105" s="1298"/>
      <c r="BC105" s="1298"/>
      <c r="BD105" s="1298"/>
      <c r="BE105" s="1298"/>
      <c r="BF105" s="1298"/>
      <c r="BG105" s="1298"/>
      <c r="BH105" s="1298"/>
      <c r="BI105" s="1298"/>
      <c r="BJ105" s="1298"/>
      <c r="BK105" s="1298"/>
      <c r="BL105" s="1298"/>
      <c r="BM105" s="1298"/>
      <c r="BN105" s="551"/>
      <c r="BO105" s="551"/>
      <c r="BP105" s="551"/>
      <c r="BQ105" s="551"/>
      <c r="BR105" s="551"/>
      <c r="BS105" s="551"/>
      <c r="BT105" s="551"/>
      <c r="BU105" s="551"/>
    </row>
    <row r="106" spans="1:73" ht="41.25" customHeight="1">
      <c r="A106" s="555"/>
      <c r="B106" s="555"/>
      <c r="C106" s="556"/>
      <c r="D106" s="556"/>
      <c r="E106" s="556"/>
      <c r="F106" s="556"/>
      <c r="G106" s="556"/>
      <c r="H106" s="556"/>
      <c r="I106" s="556"/>
      <c r="J106" s="556"/>
      <c r="K106" s="556"/>
      <c r="L106" s="556"/>
      <c r="M106" s="556"/>
      <c r="N106" s="556"/>
      <c r="O106" s="556"/>
      <c r="P106" s="556"/>
      <c r="Q106" s="556"/>
      <c r="R106" s="556"/>
      <c r="S106" s="556"/>
      <c r="T106" s="556"/>
      <c r="U106" s="556"/>
      <c r="V106" s="556"/>
      <c r="W106" s="556"/>
      <c r="X106" s="556"/>
      <c r="Y106" s="556"/>
      <c r="Z106" s="556"/>
      <c r="AA106" s="556"/>
      <c r="AB106" s="556"/>
      <c r="AC106" s="556"/>
      <c r="AD106" s="556"/>
      <c r="AE106" s="556"/>
      <c r="AF106" s="556"/>
      <c r="AG106" s="556"/>
      <c r="AH106" s="556"/>
      <c r="AI106" s="556"/>
      <c r="AJ106" s="556"/>
      <c r="AK106" s="556"/>
      <c r="AL106" s="556"/>
      <c r="AM106" s="556"/>
      <c r="AN106" s="556"/>
      <c r="AO106" s="556"/>
      <c r="AP106" s="556"/>
      <c r="AQ106" s="556"/>
      <c r="AR106" s="556"/>
      <c r="AS106" s="556"/>
      <c r="AT106" s="556"/>
      <c r="AU106" s="556"/>
      <c r="AV106" s="556"/>
      <c r="AW106" s="556"/>
      <c r="AX106" s="556"/>
      <c r="AY106" s="556"/>
      <c r="AZ106" s="556"/>
      <c r="BA106" s="556"/>
      <c r="BB106" s="556"/>
      <c r="BC106" s="556"/>
      <c r="BD106" s="556"/>
      <c r="BE106" s="556"/>
      <c r="BF106" s="556"/>
      <c r="BG106" s="556"/>
      <c r="BH106" s="556"/>
      <c r="BI106" s="556"/>
      <c r="BJ106" s="556"/>
      <c r="BK106" s="556"/>
      <c r="BL106" s="556"/>
      <c r="BM106" s="556"/>
      <c r="BN106" s="546"/>
      <c r="BO106" s="546"/>
      <c r="BP106" s="546"/>
      <c r="BQ106" s="546"/>
      <c r="BR106" s="546"/>
      <c r="BS106" s="546"/>
      <c r="BT106" s="546"/>
      <c r="BU106" s="546"/>
    </row>
    <row r="107" spans="1:73" ht="27" customHeight="1">
      <c r="A107" s="557"/>
      <c r="B107" s="558"/>
      <c r="C107" s="1299"/>
      <c r="D107" s="1299"/>
      <c r="E107" s="1299"/>
      <c r="F107" s="1299"/>
      <c r="G107" s="1299"/>
      <c r="H107" s="1299"/>
      <c r="I107" s="1299"/>
      <c r="J107" s="1299"/>
      <c r="K107" s="1299"/>
      <c r="L107" s="1299"/>
      <c r="M107" s="1299"/>
      <c r="N107" s="1299"/>
      <c r="O107" s="1299"/>
      <c r="P107" s="1299"/>
      <c r="Q107" s="1299"/>
      <c r="R107" s="1299"/>
      <c r="S107" s="1299"/>
      <c r="T107" s="1299"/>
      <c r="U107" s="1299"/>
      <c r="V107" s="1299"/>
      <c r="W107" s="1299"/>
      <c r="X107" s="1299"/>
      <c r="Y107" s="1299"/>
      <c r="Z107" s="1299"/>
      <c r="AA107" s="1299"/>
      <c r="AB107" s="1299"/>
      <c r="AC107" s="1299"/>
      <c r="AD107" s="1299"/>
      <c r="AE107" s="1299"/>
      <c r="AF107" s="1299"/>
      <c r="AG107" s="1299"/>
      <c r="AH107" s="1299"/>
      <c r="AI107" s="1299"/>
      <c r="AJ107" s="1299"/>
      <c r="AK107" s="1299"/>
      <c r="AL107" s="1299"/>
      <c r="AM107" s="1299"/>
      <c r="AN107" s="1299"/>
      <c r="AO107" s="1299"/>
      <c r="AP107" s="1299"/>
      <c r="AQ107" s="1299"/>
      <c r="AR107" s="1299"/>
      <c r="AS107" s="1299"/>
      <c r="AT107" s="1299"/>
      <c r="AU107" s="1299"/>
      <c r="AV107" s="1299"/>
      <c r="AW107" s="1299"/>
      <c r="AX107" s="1299"/>
      <c r="AY107" s="1299"/>
      <c r="AZ107" s="1299"/>
      <c r="BA107" s="1299"/>
      <c r="BB107" s="1299"/>
      <c r="BC107" s="1299"/>
      <c r="BD107" s="1299"/>
      <c r="BE107" s="1299"/>
      <c r="BF107" s="1299"/>
      <c r="BG107" s="1299"/>
      <c r="BH107" s="1299"/>
      <c r="BI107" s="1299"/>
      <c r="BJ107" s="1299"/>
      <c r="BK107" s="1299"/>
      <c r="BL107" s="1299"/>
      <c r="BM107" s="1299"/>
      <c r="BN107" s="546"/>
      <c r="BO107" s="546"/>
      <c r="BP107" s="546"/>
      <c r="BQ107" s="546"/>
      <c r="BR107" s="546"/>
      <c r="BS107" s="546"/>
      <c r="BT107" s="546"/>
      <c r="BU107" s="546"/>
    </row>
    <row r="108" spans="1:73" ht="41.25" customHeight="1">
      <c r="A108" s="553"/>
      <c r="B108" s="559"/>
      <c r="C108" s="1298"/>
      <c r="D108" s="1298"/>
      <c r="E108" s="1298"/>
      <c r="F108" s="1298"/>
      <c r="G108" s="1298"/>
      <c r="H108" s="1298"/>
      <c r="I108" s="1298"/>
      <c r="J108" s="1298"/>
      <c r="K108" s="1298"/>
      <c r="L108" s="1298"/>
      <c r="M108" s="1298"/>
      <c r="N108" s="1298"/>
      <c r="O108" s="1298"/>
      <c r="P108" s="1298"/>
      <c r="Q108" s="1298"/>
      <c r="R108" s="1298"/>
      <c r="S108" s="1298"/>
      <c r="T108" s="1298"/>
      <c r="U108" s="1298"/>
      <c r="V108" s="1298"/>
      <c r="W108" s="1298"/>
      <c r="X108" s="1298"/>
      <c r="Y108" s="1298"/>
      <c r="Z108" s="1298"/>
      <c r="AA108" s="1298"/>
      <c r="AB108" s="1298"/>
      <c r="AC108" s="1298"/>
      <c r="AD108" s="1298"/>
      <c r="AE108" s="1298"/>
      <c r="AF108" s="1298"/>
      <c r="AG108" s="1298"/>
      <c r="AH108" s="1298"/>
      <c r="AI108" s="1298"/>
      <c r="AJ108" s="1298"/>
      <c r="AK108" s="1298"/>
      <c r="AL108" s="1298"/>
      <c r="AM108" s="1298"/>
      <c r="AN108" s="1298"/>
      <c r="AO108" s="1298"/>
      <c r="AP108" s="1298"/>
      <c r="AQ108" s="1298"/>
      <c r="AR108" s="1298"/>
      <c r="AS108" s="1298"/>
      <c r="AT108" s="1298"/>
      <c r="AU108" s="1298"/>
      <c r="AV108" s="1298"/>
      <c r="AW108" s="1298"/>
      <c r="AX108" s="1298"/>
      <c r="AY108" s="1298"/>
      <c r="AZ108" s="1298"/>
      <c r="BA108" s="1298"/>
      <c r="BB108" s="1298"/>
      <c r="BC108" s="1298"/>
      <c r="BD108" s="1298"/>
      <c r="BE108" s="1298"/>
      <c r="BF108" s="1298"/>
      <c r="BG108" s="1298"/>
      <c r="BH108" s="1298"/>
      <c r="BI108" s="1298"/>
      <c r="BJ108" s="1298"/>
      <c r="BK108" s="1298"/>
      <c r="BL108" s="1298"/>
      <c r="BM108" s="1298"/>
      <c r="BN108" s="546"/>
      <c r="BO108" s="546"/>
      <c r="BP108" s="546"/>
      <c r="BQ108" s="546"/>
      <c r="BR108" s="546"/>
      <c r="BS108" s="546"/>
      <c r="BT108" s="546"/>
      <c r="BU108" s="546"/>
    </row>
    <row r="109" spans="1:73">
      <c r="A109" s="546"/>
      <c r="B109" s="546"/>
      <c r="C109" s="546"/>
      <c r="D109" s="546"/>
      <c r="E109" s="546"/>
      <c r="F109" s="546"/>
      <c r="G109" s="546"/>
      <c r="H109" s="546"/>
      <c r="I109" s="546"/>
      <c r="J109" s="546"/>
      <c r="K109" s="546"/>
      <c r="L109" s="546"/>
      <c r="M109" s="546"/>
      <c r="N109" s="546"/>
      <c r="O109" s="546"/>
      <c r="P109" s="546"/>
      <c r="Q109" s="546"/>
      <c r="R109" s="546"/>
      <c r="S109" s="546"/>
      <c r="T109" s="546"/>
      <c r="U109" s="546"/>
      <c r="V109" s="546"/>
      <c r="W109" s="546"/>
      <c r="X109" s="546"/>
      <c r="Y109" s="546"/>
      <c r="Z109" s="546"/>
      <c r="AA109" s="546"/>
      <c r="AB109" s="546"/>
      <c r="AC109" s="546"/>
      <c r="AD109" s="546"/>
      <c r="AE109" s="546"/>
      <c r="AF109" s="546"/>
      <c r="AG109" s="546"/>
      <c r="AH109" s="546"/>
      <c r="AI109" s="546"/>
      <c r="AJ109" s="546"/>
      <c r="AK109" s="560"/>
      <c r="AL109" s="560"/>
      <c r="AM109" s="560"/>
      <c r="AN109" s="560"/>
      <c r="AO109" s="560"/>
      <c r="AP109" s="560"/>
      <c r="AQ109" s="546"/>
      <c r="AR109" s="546"/>
      <c r="AS109" s="546"/>
      <c r="AT109" s="546"/>
      <c r="AU109" s="546"/>
      <c r="AV109" s="546"/>
      <c r="AW109" s="546"/>
      <c r="AX109" s="546"/>
      <c r="AY109" s="546"/>
      <c r="AZ109" s="546"/>
      <c r="BA109" s="546"/>
      <c r="BB109" s="546"/>
      <c r="BC109" s="546"/>
      <c r="BD109" s="546"/>
      <c r="BE109" s="546"/>
      <c r="BF109" s="546"/>
      <c r="BG109" s="546"/>
      <c r="BH109" s="546"/>
      <c r="BI109" s="546"/>
      <c r="BJ109" s="546"/>
      <c r="BK109" s="546"/>
      <c r="BL109" s="546"/>
      <c r="BM109" s="546"/>
      <c r="BN109" s="546"/>
      <c r="BO109" s="546"/>
      <c r="BP109" s="546"/>
      <c r="BQ109" s="546"/>
      <c r="BR109" s="546"/>
      <c r="BS109" s="546"/>
      <c r="BT109" s="546"/>
      <c r="BU109" s="546"/>
    </row>
    <row r="110" spans="1:73">
      <c r="A110" s="546"/>
      <c r="B110" s="546"/>
      <c r="C110" s="546"/>
      <c r="D110" s="546"/>
      <c r="E110" s="546"/>
      <c r="F110" s="546"/>
      <c r="G110" s="546"/>
      <c r="H110" s="546"/>
      <c r="I110" s="546"/>
      <c r="J110" s="546"/>
      <c r="K110" s="546"/>
      <c r="L110" s="546"/>
      <c r="M110" s="546"/>
      <c r="N110" s="546"/>
      <c r="O110" s="546"/>
      <c r="P110" s="546"/>
      <c r="Q110" s="546"/>
      <c r="R110" s="546"/>
      <c r="S110" s="546"/>
      <c r="T110" s="546"/>
      <c r="U110" s="546"/>
      <c r="V110" s="546"/>
      <c r="W110" s="546"/>
      <c r="X110" s="546"/>
      <c r="Y110" s="546"/>
      <c r="Z110" s="546"/>
      <c r="AA110" s="546"/>
      <c r="AB110" s="546"/>
      <c r="AC110" s="546"/>
      <c r="AD110" s="546"/>
      <c r="AE110" s="546"/>
      <c r="AF110" s="546"/>
      <c r="AG110" s="546"/>
      <c r="AH110" s="546"/>
      <c r="AI110" s="546"/>
      <c r="AJ110" s="546"/>
      <c r="AK110" s="560"/>
      <c r="AL110" s="560"/>
      <c r="AM110" s="560"/>
      <c r="AN110" s="560"/>
      <c r="AO110" s="560"/>
      <c r="AP110" s="560"/>
      <c r="AQ110" s="546"/>
      <c r="AR110" s="546"/>
      <c r="AS110" s="546"/>
      <c r="AT110" s="546"/>
      <c r="AU110" s="546"/>
      <c r="AV110" s="546"/>
      <c r="AW110" s="546"/>
      <c r="AX110" s="546"/>
      <c r="AY110" s="546"/>
      <c r="AZ110" s="546"/>
      <c r="BA110" s="546"/>
      <c r="BB110" s="546"/>
      <c r="BC110" s="546"/>
      <c r="BD110" s="546"/>
      <c r="BE110" s="546"/>
      <c r="BF110" s="546"/>
      <c r="BG110" s="546"/>
      <c r="BH110" s="546"/>
      <c r="BI110" s="546"/>
      <c r="BJ110" s="546"/>
      <c r="BK110" s="546"/>
      <c r="BL110" s="546"/>
      <c r="BM110" s="546"/>
      <c r="BN110" s="546"/>
      <c r="BO110" s="546"/>
      <c r="BP110" s="546"/>
      <c r="BQ110" s="546"/>
      <c r="BR110" s="546"/>
      <c r="BS110" s="546"/>
      <c r="BT110" s="546"/>
      <c r="BU110" s="546"/>
    </row>
    <row r="111" spans="1:73">
      <c r="A111" s="546"/>
      <c r="B111" s="546"/>
      <c r="C111" s="546"/>
      <c r="D111" s="546"/>
      <c r="E111" s="546"/>
      <c r="F111" s="546"/>
      <c r="G111" s="546"/>
      <c r="H111" s="546"/>
      <c r="I111" s="546"/>
      <c r="J111" s="546"/>
      <c r="K111" s="546"/>
      <c r="L111" s="546"/>
      <c r="M111" s="546"/>
      <c r="N111" s="546"/>
      <c r="O111" s="546"/>
      <c r="P111" s="546"/>
      <c r="Q111" s="546"/>
      <c r="R111" s="546"/>
      <c r="S111" s="546"/>
      <c r="T111" s="546"/>
      <c r="U111" s="546"/>
      <c r="V111" s="546"/>
      <c r="W111" s="546"/>
      <c r="X111" s="546"/>
      <c r="Y111" s="546"/>
      <c r="Z111" s="546"/>
      <c r="AA111" s="546"/>
      <c r="AB111" s="546"/>
      <c r="AC111" s="546"/>
      <c r="AD111" s="546"/>
      <c r="AE111" s="546"/>
      <c r="AF111" s="546"/>
      <c r="AG111" s="546"/>
      <c r="AH111" s="546"/>
      <c r="AI111" s="546"/>
      <c r="AJ111" s="546"/>
      <c r="AK111" s="560"/>
      <c r="AL111" s="560"/>
      <c r="AM111" s="560"/>
      <c r="AN111" s="560"/>
      <c r="AO111" s="560"/>
      <c r="AP111" s="560"/>
      <c r="AQ111" s="546"/>
      <c r="AR111" s="546"/>
      <c r="AS111" s="546"/>
      <c r="AT111" s="546"/>
      <c r="AU111" s="546"/>
      <c r="AV111" s="546"/>
      <c r="AW111" s="546"/>
      <c r="AX111" s="546"/>
      <c r="AY111" s="546"/>
      <c r="AZ111" s="546"/>
      <c r="BA111" s="546"/>
      <c r="BB111" s="546"/>
      <c r="BC111" s="546"/>
      <c r="BD111" s="546"/>
      <c r="BE111" s="546"/>
      <c r="BF111" s="546"/>
      <c r="BG111" s="546"/>
      <c r="BH111" s="546"/>
      <c r="BI111" s="546"/>
      <c r="BJ111" s="546"/>
      <c r="BK111" s="546"/>
      <c r="BL111" s="546"/>
      <c r="BM111" s="546"/>
      <c r="BN111" s="546"/>
      <c r="BO111" s="546"/>
      <c r="BP111" s="546"/>
      <c r="BQ111" s="546"/>
      <c r="BR111" s="546"/>
      <c r="BS111" s="546"/>
      <c r="BT111" s="546"/>
      <c r="BU111" s="546"/>
    </row>
    <row r="112" spans="1:73">
      <c r="A112" s="546"/>
      <c r="B112" s="546"/>
      <c r="C112" s="546"/>
      <c r="D112" s="546"/>
      <c r="E112" s="546"/>
      <c r="F112" s="546"/>
      <c r="G112" s="546"/>
      <c r="H112" s="546"/>
      <c r="I112" s="546"/>
      <c r="J112" s="546"/>
      <c r="K112" s="546"/>
      <c r="L112" s="546"/>
      <c r="M112" s="546"/>
      <c r="N112" s="546"/>
      <c r="O112" s="546"/>
      <c r="P112" s="546"/>
      <c r="Q112" s="546"/>
      <c r="R112" s="546"/>
      <c r="S112" s="546"/>
      <c r="T112" s="546"/>
      <c r="U112" s="546"/>
      <c r="V112" s="546"/>
      <c r="W112" s="546"/>
      <c r="X112" s="546"/>
      <c r="Y112" s="546"/>
      <c r="Z112" s="546"/>
      <c r="AA112" s="546"/>
      <c r="AB112" s="546"/>
      <c r="AC112" s="546"/>
      <c r="AD112" s="546"/>
      <c r="AE112" s="546"/>
      <c r="AF112" s="546"/>
      <c r="AG112" s="546"/>
      <c r="AH112" s="546"/>
      <c r="AI112" s="546"/>
      <c r="AJ112" s="546"/>
      <c r="AK112" s="560"/>
      <c r="AL112" s="560"/>
      <c r="AM112" s="560"/>
      <c r="AN112" s="560"/>
      <c r="AO112" s="560"/>
      <c r="AP112" s="560"/>
      <c r="AQ112" s="546"/>
      <c r="AR112" s="546"/>
      <c r="AS112" s="546"/>
      <c r="AT112" s="546"/>
      <c r="AU112" s="546"/>
      <c r="AV112" s="546"/>
      <c r="AW112" s="546"/>
      <c r="AX112" s="546"/>
      <c r="AY112" s="546"/>
      <c r="AZ112" s="546"/>
      <c r="BA112" s="546"/>
      <c r="BB112" s="546"/>
      <c r="BC112" s="546"/>
      <c r="BD112" s="546"/>
      <c r="BE112" s="546"/>
      <c r="BF112" s="546"/>
      <c r="BG112" s="546"/>
      <c r="BH112" s="546"/>
      <c r="BI112" s="546"/>
      <c r="BJ112" s="546"/>
      <c r="BK112" s="546"/>
      <c r="BL112" s="546"/>
      <c r="BM112" s="546"/>
      <c r="BN112" s="546"/>
      <c r="BO112" s="546"/>
      <c r="BP112" s="546"/>
      <c r="BQ112" s="546"/>
      <c r="BR112" s="546"/>
      <c r="BS112" s="546"/>
      <c r="BT112" s="546"/>
      <c r="BU112" s="546"/>
    </row>
    <row r="113" spans="1:73">
      <c r="A113" s="546"/>
      <c r="B113" s="546"/>
      <c r="C113" s="546"/>
      <c r="D113" s="546"/>
      <c r="E113" s="546"/>
      <c r="F113" s="546"/>
      <c r="G113" s="546"/>
      <c r="H113" s="546"/>
      <c r="I113" s="546"/>
      <c r="J113" s="546"/>
      <c r="K113" s="546"/>
      <c r="L113" s="546"/>
      <c r="M113" s="546"/>
      <c r="N113" s="546"/>
      <c r="O113" s="546"/>
      <c r="P113" s="546"/>
      <c r="Q113" s="546"/>
      <c r="R113" s="546"/>
      <c r="S113" s="546"/>
      <c r="T113" s="546"/>
      <c r="U113" s="546"/>
      <c r="V113" s="546"/>
      <c r="W113" s="546"/>
      <c r="X113" s="546"/>
      <c r="Y113" s="546"/>
      <c r="Z113" s="546"/>
      <c r="AA113" s="546"/>
      <c r="AB113" s="546"/>
      <c r="AC113" s="546"/>
      <c r="AD113" s="546"/>
      <c r="AE113" s="546"/>
      <c r="AF113" s="546"/>
      <c r="AG113" s="546"/>
      <c r="AH113" s="546"/>
      <c r="AI113" s="546"/>
      <c r="AJ113" s="546"/>
      <c r="AK113" s="560"/>
      <c r="AL113" s="560"/>
      <c r="AM113" s="560"/>
      <c r="AN113" s="560"/>
      <c r="AO113" s="560"/>
      <c r="AP113" s="560"/>
      <c r="AQ113" s="546"/>
      <c r="AR113" s="546"/>
      <c r="AS113" s="546"/>
      <c r="AT113" s="546"/>
      <c r="AU113" s="546"/>
      <c r="AV113" s="546"/>
      <c r="AW113" s="546"/>
      <c r="AX113" s="546"/>
      <c r="AY113" s="546"/>
      <c r="AZ113" s="546"/>
      <c r="BA113" s="546"/>
      <c r="BB113" s="546"/>
      <c r="BC113" s="546"/>
      <c r="BD113" s="546"/>
      <c r="BE113" s="546"/>
      <c r="BF113" s="546"/>
      <c r="BG113" s="546"/>
      <c r="BH113" s="546"/>
      <c r="BI113" s="546"/>
      <c r="BJ113" s="546"/>
      <c r="BK113" s="546"/>
      <c r="BL113" s="546"/>
      <c r="BM113" s="546"/>
      <c r="BN113" s="546"/>
      <c r="BO113" s="546"/>
      <c r="BP113" s="546"/>
      <c r="BQ113" s="546"/>
      <c r="BR113" s="546"/>
      <c r="BS113" s="546"/>
      <c r="BT113" s="546"/>
      <c r="BU113" s="546"/>
    </row>
    <row r="114" spans="1:73">
      <c r="A114" s="546"/>
      <c r="B114" s="546"/>
      <c r="C114" s="546"/>
      <c r="D114" s="546"/>
      <c r="E114" s="546"/>
      <c r="F114" s="546"/>
      <c r="G114" s="546"/>
      <c r="H114" s="546"/>
      <c r="I114" s="546"/>
      <c r="J114" s="546"/>
      <c r="K114" s="546"/>
      <c r="L114" s="546"/>
      <c r="M114" s="546"/>
      <c r="N114" s="546"/>
      <c r="O114" s="546"/>
      <c r="P114" s="546"/>
      <c r="Q114" s="546"/>
      <c r="R114" s="546"/>
      <c r="S114" s="546"/>
      <c r="T114" s="546"/>
      <c r="U114" s="546"/>
      <c r="V114" s="546"/>
      <c r="W114" s="546"/>
      <c r="X114" s="546"/>
      <c r="Y114" s="546"/>
      <c r="Z114" s="546"/>
      <c r="AA114" s="546"/>
      <c r="AB114" s="546"/>
      <c r="AC114" s="546"/>
      <c r="AD114" s="546"/>
      <c r="AE114" s="546"/>
      <c r="AF114" s="546"/>
      <c r="AG114" s="546"/>
      <c r="AH114" s="546"/>
      <c r="AI114" s="546"/>
      <c r="AJ114" s="546"/>
      <c r="AK114" s="560"/>
      <c r="AL114" s="560"/>
      <c r="AM114" s="560"/>
      <c r="AN114" s="560"/>
      <c r="AO114" s="560"/>
      <c r="AP114" s="560"/>
      <c r="AQ114" s="546"/>
      <c r="AR114" s="546"/>
      <c r="AS114" s="546"/>
      <c r="AT114" s="546"/>
      <c r="AU114" s="546"/>
      <c r="AV114" s="546"/>
      <c r="AW114" s="546"/>
      <c r="AX114" s="546"/>
      <c r="AY114" s="546"/>
      <c r="AZ114" s="546"/>
      <c r="BA114" s="546"/>
      <c r="BB114" s="546"/>
      <c r="BC114" s="546"/>
      <c r="BD114" s="546"/>
      <c r="BE114" s="546"/>
      <c r="BF114" s="546"/>
      <c r="BG114" s="546"/>
      <c r="BH114" s="546"/>
      <c r="BI114" s="546"/>
      <c r="BJ114" s="546"/>
      <c r="BK114" s="546"/>
      <c r="BL114" s="546"/>
      <c r="BM114" s="546"/>
      <c r="BN114" s="546"/>
      <c r="BO114" s="546"/>
      <c r="BP114" s="546"/>
      <c r="BQ114" s="546"/>
      <c r="BR114" s="546"/>
      <c r="BS114" s="546"/>
      <c r="BT114" s="546"/>
      <c r="BU114" s="546"/>
    </row>
  </sheetData>
  <sheetProtection sheet="1" objects="1" scenarios="1"/>
  <mergeCells count="322">
    <mergeCell ref="A6:I6"/>
    <mergeCell ref="J6:N6"/>
    <mergeCell ref="O6:R6"/>
    <mergeCell ref="S6:Y6"/>
    <mergeCell ref="Z6:AF6"/>
    <mergeCell ref="AG6:AP6"/>
    <mergeCell ref="A2:BM2"/>
    <mergeCell ref="A4:I5"/>
    <mergeCell ref="J4:N5"/>
    <mergeCell ref="O4:R5"/>
    <mergeCell ref="S4:Y5"/>
    <mergeCell ref="Z4:AF5"/>
    <mergeCell ref="AG4:BI5"/>
    <mergeCell ref="BJ5:BM5"/>
    <mergeCell ref="BJ7:BM7"/>
    <mergeCell ref="AG8:AP8"/>
    <mergeCell ref="AQ8:BI8"/>
    <mergeCell ref="BJ8:BM8"/>
    <mergeCell ref="AG9:AP9"/>
    <mergeCell ref="AQ9:BI9"/>
    <mergeCell ref="BJ9:BM9"/>
    <mergeCell ref="AQ6:BI6"/>
    <mergeCell ref="BJ6:BM6"/>
    <mergeCell ref="AG7:AP7"/>
    <mergeCell ref="AQ7:BI7"/>
    <mergeCell ref="AG12:AP12"/>
    <mergeCell ref="AQ12:BI12"/>
    <mergeCell ref="BJ12:BM12"/>
    <mergeCell ref="AG13:AP13"/>
    <mergeCell ref="AQ13:BI13"/>
    <mergeCell ref="BJ13:BM13"/>
    <mergeCell ref="AG10:AP10"/>
    <mergeCell ref="AQ10:BI10"/>
    <mergeCell ref="BJ10:BM10"/>
    <mergeCell ref="AG11:AP11"/>
    <mergeCell ref="AQ11:BI11"/>
    <mergeCell ref="BJ11:BM11"/>
    <mergeCell ref="AG16:AP16"/>
    <mergeCell ref="AQ16:BI16"/>
    <mergeCell ref="BJ16:BM16"/>
    <mergeCell ref="AG17:AP17"/>
    <mergeCell ref="AQ17:BI17"/>
    <mergeCell ref="BJ17:BM17"/>
    <mergeCell ref="AG14:AP14"/>
    <mergeCell ref="AQ14:BI14"/>
    <mergeCell ref="BJ14:BM14"/>
    <mergeCell ref="AG15:AP15"/>
    <mergeCell ref="AQ15:BI15"/>
    <mergeCell ref="BJ15:BM15"/>
    <mergeCell ref="AG20:AP20"/>
    <mergeCell ref="AQ20:BI20"/>
    <mergeCell ref="BJ20:BM20"/>
    <mergeCell ref="AG21:AP21"/>
    <mergeCell ref="AQ21:BI21"/>
    <mergeCell ref="BJ21:BM21"/>
    <mergeCell ref="AG18:AP18"/>
    <mergeCell ref="AQ18:BI18"/>
    <mergeCell ref="BJ18:BM18"/>
    <mergeCell ref="AG19:AP19"/>
    <mergeCell ref="AQ19:BI19"/>
    <mergeCell ref="BJ19:BM19"/>
    <mergeCell ref="AG24:AP24"/>
    <mergeCell ref="AQ24:BI24"/>
    <mergeCell ref="BJ24:BM24"/>
    <mergeCell ref="AG25:AP25"/>
    <mergeCell ref="AQ25:BI25"/>
    <mergeCell ref="BJ25:BM25"/>
    <mergeCell ref="AG22:AP22"/>
    <mergeCell ref="AQ22:BI22"/>
    <mergeCell ref="BJ22:BM22"/>
    <mergeCell ref="AG23:AP23"/>
    <mergeCell ref="AQ23:BI23"/>
    <mergeCell ref="BJ23:BM23"/>
    <mergeCell ref="AG28:AP28"/>
    <mergeCell ref="AQ28:BI28"/>
    <mergeCell ref="BJ28:BM28"/>
    <mergeCell ref="AG29:AP29"/>
    <mergeCell ref="AQ29:BI29"/>
    <mergeCell ref="BJ29:BM29"/>
    <mergeCell ref="AG26:AP26"/>
    <mergeCell ref="AQ26:BI26"/>
    <mergeCell ref="BJ26:BM26"/>
    <mergeCell ref="AG27:AP27"/>
    <mergeCell ref="AQ27:BI27"/>
    <mergeCell ref="BJ27:BM27"/>
    <mergeCell ref="AG32:AP32"/>
    <mergeCell ref="AQ32:BI32"/>
    <mergeCell ref="BJ32:BM32"/>
    <mergeCell ref="AG33:AP33"/>
    <mergeCell ref="AQ33:BI33"/>
    <mergeCell ref="BJ33:BM33"/>
    <mergeCell ref="AG30:AP30"/>
    <mergeCell ref="AQ30:BI30"/>
    <mergeCell ref="BJ30:BM30"/>
    <mergeCell ref="AG31:AP31"/>
    <mergeCell ref="AQ31:BI31"/>
    <mergeCell ref="BJ31:BM31"/>
    <mergeCell ref="AG36:AP36"/>
    <mergeCell ref="AQ36:BI36"/>
    <mergeCell ref="BJ36:BM36"/>
    <mergeCell ref="AG37:AP37"/>
    <mergeCell ref="AQ37:BI37"/>
    <mergeCell ref="BJ37:BM37"/>
    <mergeCell ref="AG34:AP34"/>
    <mergeCell ref="AQ34:BI34"/>
    <mergeCell ref="BJ34:BM34"/>
    <mergeCell ref="AG35:AP35"/>
    <mergeCell ref="AQ35:BI35"/>
    <mergeCell ref="BJ35:BM35"/>
    <mergeCell ref="BJ40:BM40"/>
    <mergeCell ref="AG41:AP41"/>
    <mergeCell ref="AQ41:BI41"/>
    <mergeCell ref="BJ41:BM41"/>
    <mergeCell ref="AG38:AP38"/>
    <mergeCell ref="AQ38:BI38"/>
    <mergeCell ref="BJ38:BM38"/>
    <mergeCell ref="AG39:AP39"/>
    <mergeCell ref="AQ39:BI39"/>
    <mergeCell ref="BJ39:BM39"/>
    <mergeCell ref="A43:A73"/>
    <mergeCell ref="B43:I73"/>
    <mergeCell ref="J43:N73"/>
    <mergeCell ref="O43:R73"/>
    <mergeCell ref="S43:Y73"/>
    <mergeCell ref="Z43:AF73"/>
    <mergeCell ref="AG43:AP43"/>
    <mergeCell ref="AG40:AP40"/>
    <mergeCell ref="AQ40:BI40"/>
    <mergeCell ref="A7:A42"/>
    <mergeCell ref="B7:I42"/>
    <mergeCell ref="J7:N42"/>
    <mergeCell ref="O7:R42"/>
    <mergeCell ref="S7:Y42"/>
    <mergeCell ref="Z7:AF42"/>
    <mergeCell ref="AQ43:BI43"/>
    <mergeCell ref="AG48:AP48"/>
    <mergeCell ref="AQ48:BI48"/>
    <mergeCell ref="AG52:AP52"/>
    <mergeCell ref="AQ52:BI52"/>
    <mergeCell ref="AG56:AP56"/>
    <mergeCell ref="AQ56:BI56"/>
    <mergeCell ref="AG60:AP60"/>
    <mergeCell ref="AQ60:BI60"/>
    <mergeCell ref="BJ43:BM43"/>
    <mergeCell ref="AG44:AP44"/>
    <mergeCell ref="AQ44:BI44"/>
    <mergeCell ref="BJ44:BM44"/>
    <mergeCell ref="AG45:AP45"/>
    <mergeCell ref="AQ45:BI45"/>
    <mergeCell ref="BJ45:BM45"/>
    <mergeCell ref="AG42:AP42"/>
    <mergeCell ref="AQ42:BI42"/>
    <mergeCell ref="BJ42:BM42"/>
    <mergeCell ref="BJ48:BM48"/>
    <mergeCell ref="AG49:AP49"/>
    <mergeCell ref="AQ49:BI49"/>
    <mergeCell ref="BJ49:BM49"/>
    <mergeCell ref="AG46:AP46"/>
    <mergeCell ref="AQ46:BI46"/>
    <mergeCell ref="BJ46:BM46"/>
    <mergeCell ref="AG47:AP47"/>
    <mergeCell ref="AQ47:BI47"/>
    <mergeCell ref="BJ47:BM47"/>
    <mergeCell ref="BJ52:BM52"/>
    <mergeCell ref="AG53:AP53"/>
    <mergeCell ref="AQ53:BI53"/>
    <mergeCell ref="BJ53:BM53"/>
    <mergeCell ref="AG50:AP50"/>
    <mergeCell ref="AQ50:BI50"/>
    <mergeCell ref="BJ50:BM50"/>
    <mergeCell ref="AG51:AP51"/>
    <mergeCell ref="AQ51:BI51"/>
    <mergeCell ref="BJ51:BM51"/>
    <mergeCell ref="BJ56:BM56"/>
    <mergeCell ref="AG57:AP57"/>
    <mergeCell ref="AQ57:BI57"/>
    <mergeCell ref="BJ57:BM57"/>
    <mergeCell ref="AG54:AP54"/>
    <mergeCell ref="AQ54:BI54"/>
    <mergeCell ref="BJ54:BM54"/>
    <mergeCell ref="AG55:AP55"/>
    <mergeCell ref="AQ55:BI55"/>
    <mergeCell ref="BJ55:BM55"/>
    <mergeCell ref="BJ60:BM60"/>
    <mergeCell ref="AG61:AP61"/>
    <mergeCell ref="AQ61:BI61"/>
    <mergeCell ref="BJ61:BM61"/>
    <mergeCell ref="AG58:AP58"/>
    <mergeCell ref="AQ58:BI58"/>
    <mergeCell ref="BJ58:BM58"/>
    <mergeCell ref="AG59:AP59"/>
    <mergeCell ref="AQ59:BI59"/>
    <mergeCell ref="BJ59:BM59"/>
    <mergeCell ref="AG64:AP64"/>
    <mergeCell ref="AQ64:BI64"/>
    <mergeCell ref="BJ64:BM64"/>
    <mergeCell ref="AG65:AP65"/>
    <mergeCell ref="AQ65:BI65"/>
    <mergeCell ref="BJ65:BM65"/>
    <mergeCell ref="AG62:AP62"/>
    <mergeCell ref="AQ62:BI62"/>
    <mergeCell ref="BJ62:BM62"/>
    <mergeCell ref="AG63:AP63"/>
    <mergeCell ref="AQ63:BI63"/>
    <mergeCell ref="BJ63:BM63"/>
    <mergeCell ref="AG68:AP68"/>
    <mergeCell ref="AQ68:BI68"/>
    <mergeCell ref="BJ68:BM68"/>
    <mergeCell ref="AG69:AP69"/>
    <mergeCell ref="AQ69:BI69"/>
    <mergeCell ref="BJ69:BM69"/>
    <mergeCell ref="AG66:AP66"/>
    <mergeCell ref="AQ66:BI66"/>
    <mergeCell ref="BJ66:BM66"/>
    <mergeCell ref="AG67:AP67"/>
    <mergeCell ref="AQ67:BI67"/>
    <mergeCell ref="BJ67:BM67"/>
    <mergeCell ref="AG72:AP72"/>
    <mergeCell ref="AQ72:BI72"/>
    <mergeCell ref="BJ72:BM72"/>
    <mergeCell ref="AG73:AP73"/>
    <mergeCell ref="AQ73:BI73"/>
    <mergeCell ref="BJ73:BM73"/>
    <mergeCell ref="AG70:AP70"/>
    <mergeCell ref="AQ70:BI70"/>
    <mergeCell ref="BJ70:BM70"/>
    <mergeCell ref="AG71:AP71"/>
    <mergeCell ref="AQ71:BI71"/>
    <mergeCell ref="BJ71:BM71"/>
    <mergeCell ref="AG74:AP74"/>
    <mergeCell ref="AQ74:BI74"/>
    <mergeCell ref="BJ74:BM74"/>
    <mergeCell ref="AG75:AP75"/>
    <mergeCell ref="AQ75:BI75"/>
    <mergeCell ref="BJ75:BM75"/>
    <mergeCell ref="A74:A85"/>
    <mergeCell ref="B74:I85"/>
    <mergeCell ref="J74:N85"/>
    <mergeCell ref="O74:R85"/>
    <mergeCell ref="S74:Y85"/>
    <mergeCell ref="Z74:AF85"/>
    <mergeCell ref="AG78:AP78"/>
    <mergeCell ref="AQ78:BI78"/>
    <mergeCell ref="BJ78:BM78"/>
    <mergeCell ref="AG79:AP79"/>
    <mergeCell ref="AQ79:BI79"/>
    <mergeCell ref="BJ79:BM79"/>
    <mergeCell ref="AG76:AP76"/>
    <mergeCell ref="AQ76:BI76"/>
    <mergeCell ref="BJ76:BM76"/>
    <mergeCell ref="AG77:AP77"/>
    <mergeCell ref="AQ77:BI77"/>
    <mergeCell ref="BJ77:BM77"/>
    <mergeCell ref="AG82:AP82"/>
    <mergeCell ref="AQ82:BI82"/>
    <mergeCell ref="BJ82:BM82"/>
    <mergeCell ref="AG83:AP83"/>
    <mergeCell ref="AQ83:BI83"/>
    <mergeCell ref="BJ83:BM83"/>
    <mergeCell ref="AG80:AP80"/>
    <mergeCell ref="AQ80:BI80"/>
    <mergeCell ref="BJ80:BM80"/>
    <mergeCell ref="AG81:AP81"/>
    <mergeCell ref="AQ81:BI81"/>
    <mergeCell ref="BJ81:BM81"/>
    <mergeCell ref="A86:A97"/>
    <mergeCell ref="B86:I97"/>
    <mergeCell ref="J86:N97"/>
    <mergeCell ref="O86:R97"/>
    <mergeCell ref="S86:Y97"/>
    <mergeCell ref="Z86:AF97"/>
    <mergeCell ref="AG84:AP84"/>
    <mergeCell ref="AQ84:BI84"/>
    <mergeCell ref="BJ84:BM84"/>
    <mergeCell ref="AG85:AP85"/>
    <mergeCell ref="AQ85:BI85"/>
    <mergeCell ref="BJ85:BM85"/>
    <mergeCell ref="AG88:AP88"/>
    <mergeCell ref="AQ88:BI88"/>
    <mergeCell ref="BJ88:BM88"/>
    <mergeCell ref="AG89:AP89"/>
    <mergeCell ref="AQ89:BI89"/>
    <mergeCell ref="BJ89:BM89"/>
    <mergeCell ref="AG86:AP86"/>
    <mergeCell ref="AQ86:BI86"/>
    <mergeCell ref="BJ86:BM86"/>
    <mergeCell ref="AG87:AP87"/>
    <mergeCell ref="AQ87:BI87"/>
    <mergeCell ref="BJ87:BM87"/>
    <mergeCell ref="AG92:AP92"/>
    <mergeCell ref="AQ92:BI92"/>
    <mergeCell ref="BJ92:BM92"/>
    <mergeCell ref="AG93:AP93"/>
    <mergeCell ref="AQ93:BI93"/>
    <mergeCell ref="BJ93:BM93"/>
    <mergeCell ref="AG90:AP90"/>
    <mergeCell ref="AQ90:BI90"/>
    <mergeCell ref="BJ90:BM90"/>
    <mergeCell ref="AG91:AP91"/>
    <mergeCell ref="AQ91:BI91"/>
    <mergeCell ref="BJ91:BM91"/>
    <mergeCell ref="AG96:AP96"/>
    <mergeCell ref="AQ96:BI96"/>
    <mergeCell ref="BJ96:BM96"/>
    <mergeCell ref="AG97:AP97"/>
    <mergeCell ref="AQ97:BI97"/>
    <mergeCell ref="BJ97:BM97"/>
    <mergeCell ref="AG94:AP94"/>
    <mergeCell ref="AQ94:BI94"/>
    <mergeCell ref="BJ94:BM94"/>
    <mergeCell ref="AG95:AP95"/>
    <mergeCell ref="AQ95:BI95"/>
    <mergeCell ref="BJ95:BM95"/>
    <mergeCell ref="C105:BM105"/>
    <mergeCell ref="C107:BM107"/>
    <mergeCell ref="C108:BM108"/>
    <mergeCell ref="C98:BM98"/>
    <mergeCell ref="C100:BM100"/>
    <mergeCell ref="C101:BM101"/>
    <mergeCell ref="C102:BM102"/>
    <mergeCell ref="C103:BM103"/>
    <mergeCell ref="C104:BM104"/>
  </mergeCells>
  <phoneticPr fontId="3"/>
  <conditionalFormatting sqref="O7:R42">
    <cfRule type="expression" dxfId="1176" priority="3">
      <formula>LEN(TRIM($O$7&amp;""))=0</formula>
    </cfRule>
    <cfRule type="expression" dxfId="1175" priority="4">
      <formula>NOT(LEN(TRIM($O$7&amp;""))=0)</formula>
    </cfRule>
  </conditionalFormatting>
  <conditionalFormatting sqref="O43:R73">
    <cfRule type="expression" dxfId="1174" priority="9">
      <formula>LEN(TRIM($O$43&amp;""))=0</formula>
    </cfRule>
    <cfRule type="expression" dxfId="1173" priority="10">
      <formula>NOT(LEN(TRIM($O$43&amp;""))=0)</formula>
    </cfRule>
  </conditionalFormatting>
  <conditionalFormatting sqref="S7:Y42">
    <cfRule type="expression" dxfId="1172" priority="6">
      <formula>NOT(OR(LEN(TRIM($S$7&amp;""))=0,$S$7="選択下さい。"))</formula>
    </cfRule>
    <cfRule type="expression" dxfId="1171" priority="5">
      <formula>OR(LEN(TRIM($S$7&amp;""))=0,$S$7="選択下さい。")</formula>
    </cfRule>
  </conditionalFormatting>
  <conditionalFormatting sqref="Z7:AF42">
    <cfRule type="expression" dxfId="1170" priority="7">
      <formula>OR(LEN(TRIM($Z$7&amp;""))=0,$Z$7="選択下さい。")</formula>
    </cfRule>
    <cfRule type="expression" dxfId="1169" priority="8">
      <formula>NOT(OR(LEN(TRIM($Z$7&amp;""))=0,$Z$7="選択下さい。"))</formula>
    </cfRule>
  </conditionalFormatting>
  <conditionalFormatting sqref="Z43:AF73">
    <cfRule type="expression" dxfId="1168" priority="12">
      <formula>NOT(OR(LEN(TRIM($Z$43&amp;""))=0,$Z$43="選択下さい。"))</formula>
    </cfRule>
    <cfRule type="expression" dxfId="1167" priority="11">
      <formula>OR(LEN(TRIM($Z$43&amp;""))=0,$Z$43="選択下さい。")</formula>
    </cfRule>
  </conditionalFormatting>
  <conditionalFormatting sqref="AQ7:BI7">
    <cfRule type="expression" dxfId="1166" priority="13">
      <formula>OR(LEN(TRIM($AQ$7&amp;""))=0,$AQ$7="選択下さい。")</formula>
    </cfRule>
    <cfRule type="expression" dxfId="1165" priority="14">
      <formula>NOT(OR(LEN(TRIM($AQ$7&amp;""))=0,$AQ$7="選択下さい。"))</formula>
    </cfRule>
  </conditionalFormatting>
  <conditionalFormatting sqref="AQ8:BI8">
    <cfRule type="expression" dxfId="1164" priority="15">
      <formula>OR(LEN(TRIM($AQ$8&amp;""))=0,$AQ$8="選択下さい。")</formula>
    </cfRule>
    <cfRule type="expression" dxfId="1163" priority="16">
      <formula>NOT(OR(LEN(TRIM($AQ$8&amp;""))=0,$AQ$8="選択下さい。"))</formula>
    </cfRule>
  </conditionalFormatting>
  <conditionalFormatting sqref="AQ9:BI9">
    <cfRule type="expression" dxfId="1162" priority="17">
      <formula>OR(LEN(TRIM($AQ$9&amp;""))=0,$AQ$9="選択下さい。")</formula>
    </cfRule>
    <cfRule type="expression" dxfId="1161" priority="18">
      <formula>NOT(OR(LEN(TRIM($AQ$9&amp;""))=0,$AQ$9="選択下さい。"))</formula>
    </cfRule>
  </conditionalFormatting>
  <conditionalFormatting sqref="AQ10:BI10">
    <cfRule type="expression" dxfId="1160" priority="19">
      <formula>OR(LEN(TRIM($AQ$10&amp;""))=0,$AQ$10="選択下さい。")</formula>
    </cfRule>
    <cfRule type="expression" dxfId="1159" priority="20">
      <formula>NOT(OR(LEN(TRIM($AQ$10&amp;""))=0,$AQ$10="選択下さい。"))</formula>
    </cfRule>
  </conditionalFormatting>
  <conditionalFormatting sqref="AQ11:BI11">
    <cfRule type="expression" dxfId="1158" priority="21">
      <formula>OR(LEN(TRIM($AQ$11&amp;""))=0,$AQ$11="選択下さい。")</formula>
    </cfRule>
    <cfRule type="expression" dxfId="1157" priority="22">
      <formula>NOT(OR(LEN(TRIM($AQ$11&amp;""))=0,$AQ$11="選択下さい。"))</formula>
    </cfRule>
  </conditionalFormatting>
  <conditionalFormatting sqref="AQ12:BI12">
    <cfRule type="expression" dxfId="1156" priority="24">
      <formula>NOT(OR(LEN(TRIM($AQ$12&amp;""))=0,$AQ$12="選択下さい。"))</formula>
    </cfRule>
    <cfRule type="expression" dxfId="1155" priority="23">
      <formula>OR(LEN(TRIM($AQ$12&amp;""))=0,$AQ$12="選択下さい。")</formula>
    </cfRule>
  </conditionalFormatting>
  <conditionalFormatting sqref="AQ13:BI13">
    <cfRule type="expression" dxfId="1154" priority="25">
      <formula>OR(LEN(TRIM($AQ$13&amp;""))=0,$AQ$13="選択下さい。")</formula>
    </cfRule>
    <cfRule type="expression" dxfId="1153" priority="26">
      <formula>NOT(OR(LEN(TRIM($AQ$13&amp;""))=0,$AQ$13="選択下さい。"))</formula>
    </cfRule>
  </conditionalFormatting>
  <conditionalFormatting sqref="AQ14:BI14">
    <cfRule type="expression" dxfId="1152" priority="27">
      <formula>OR(LEN(TRIM($AQ$14&amp;""))=0,$AQ$14="選択下さい。")</formula>
    </cfRule>
    <cfRule type="expression" dxfId="1151" priority="28">
      <formula>NOT(OR(LEN(TRIM($AQ$14&amp;""))=0,$AQ$14="選択下さい。"))</formula>
    </cfRule>
  </conditionalFormatting>
  <conditionalFormatting sqref="AQ15:BI15">
    <cfRule type="expression" dxfId="1150" priority="29">
      <formula>OR(LEN(TRIM($AQ$15&amp;""))=0,$AQ$15="選択下さい。")</formula>
    </cfRule>
    <cfRule type="expression" dxfId="1149" priority="30">
      <formula>NOT(OR(LEN(TRIM($AQ$15&amp;""))=0,$AQ$15="選択下さい。"))</formula>
    </cfRule>
  </conditionalFormatting>
  <conditionalFormatting sqref="AQ16:BI16">
    <cfRule type="expression" dxfId="1148" priority="31">
      <formula>OR(LEN(TRIM($AQ$16&amp;""))=0,$AQ$16="選択下さい。")</formula>
    </cfRule>
    <cfRule type="expression" dxfId="1147" priority="32">
      <formula>NOT(OR(LEN(TRIM($AQ$16&amp;""))=0,$AQ$16="選択下さい。"))</formula>
    </cfRule>
  </conditionalFormatting>
  <conditionalFormatting sqref="AQ17:BI17">
    <cfRule type="expression" dxfId="1146" priority="33">
      <formula>OR(LEN(TRIM($AQ$17&amp;""))=0,$AQ$17="選択下さい。")</formula>
    </cfRule>
    <cfRule type="expression" dxfId="1145" priority="34">
      <formula>NOT(OR(LEN(TRIM($AQ$17&amp;""))=0,$AQ$17="選択下さい。"))</formula>
    </cfRule>
  </conditionalFormatting>
  <conditionalFormatting sqref="AQ18:BI18">
    <cfRule type="expression" dxfId="1144" priority="35">
      <formula>OR(LEN(TRIM($AQ$18&amp;""))=0,$AQ$18="選択下さい。")</formula>
    </cfRule>
    <cfRule type="expression" dxfId="1143" priority="36">
      <formula>NOT(OR(LEN(TRIM($AQ$18&amp;""))=0,$AQ$18="選択下さい。"))</formula>
    </cfRule>
  </conditionalFormatting>
  <conditionalFormatting sqref="AQ19:BI19">
    <cfRule type="expression" dxfId="1142" priority="37">
      <formula>OR(LEN(TRIM($AQ$19&amp;""))=0,$AQ$19="選択下さい。")</formula>
    </cfRule>
    <cfRule type="expression" dxfId="1141" priority="38">
      <formula>NOT(OR(LEN(TRIM($AQ$19&amp;""))=0,$AQ$19="選択下さい。"))</formula>
    </cfRule>
  </conditionalFormatting>
  <conditionalFormatting sqref="AQ20:BI20">
    <cfRule type="expression" dxfId="1140" priority="39">
      <formula>OR(LEN(TRIM($AQ$20&amp;""))=0,$AQ$20="選択下さい。")</formula>
    </cfRule>
    <cfRule type="expression" dxfId="1139" priority="40">
      <formula>NOT(OR(LEN(TRIM($AQ$20&amp;""))=0,$AQ$20="選択下さい。"))</formula>
    </cfRule>
  </conditionalFormatting>
  <conditionalFormatting sqref="AQ21:BI21">
    <cfRule type="expression" dxfId="1138" priority="41">
      <formula>OR(LEN(TRIM($AQ$21&amp;""))=0,$AQ$21="選択下さい。")</formula>
    </cfRule>
    <cfRule type="expression" dxfId="1137" priority="42">
      <formula>NOT(OR(LEN(TRIM($AQ$21&amp;""))=0,$AQ$21="選択下さい。"))</formula>
    </cfRule>
  </conditionalFormatting>
  <conditionalFormatting sqref="AQ22:BI22">
    <cfRule type="expression" dxfId="1136" priority="43">
      <formula>OR(LEN(TRIM($AQ$22&amp;""))=0,$AQ$22="選択下さい。")</formula>
    </cfRule>
    <cfRule type="expression" dxfId="1135" priority="44">
      <formula>NOT(OR(LEN(TRIM($AQ$22&amp;""))=0,$AQ$22="選択下さい。"))</formula>
    </cfRule>
  </conditionalFormatting>
  <conditionalFormatting sqref="AQ23:BI23">
    <cfRule type="expression" dxfId="1134" priority="46">
      <formula>NOT(OR(LEN(TRIM($AQ$23&amp;""))=0,$AQ$23="選択下さい。"))</formula>
    </cfRule>
    <cfRule type="expression" dxfId="1133" priority="45">
      <formula>OR(LEN(TRIM($AQ$23&amp;""))=0,$AQ$23="選択下さい。")</formula>
    </cfRule>
  </conditionalFormatting>
  <conditionalFormatting sqref="AQ24:BI24">
    <cfRule type="expression" dxfId="1132" priority="47">
      <formula>OR(LEN(TRIM($AQ$24&amp;""))=0,$AQ$24="選択下さい。")</formula>
    </cfRule>
    <cfRule type="expression" dxfId="1131" priority="48">
      <formula>NOT(OR(LEN(TRIM($AQ$24&amp;""))=0,$AQ$24="選択下さい。"))</formula>
    </cfRule>
  </conditionalFormatting>
  <conditionalFormatting sqref="AQ25:BI25">
    <cfRule type="expression" dxfId="1130" priority="49">
      <formula>OR(LEN(TRIM($AQ$25&amp;""))=0,$AQ$25="選択下さい。")</formula>
    </cfRule>
    <cfRule type="expression" dxfId="1129" priority="50">
      <formula>NOT(OR(LEN(TRIM($AQ$25&amp;""))=0,$AQ$25="選択下さい。"))</formula>
    </cfRule>
  </conditionalFormatting>
  <conditionalFormatting sqref="AQ26:BI26">
    <cfRule type="expression" dxfId="1128" priority="51">
      <formula>OR(LEN(TRIM($AQ$26&amp;""))=0,$AQ$26="選択下さい。")</formula>
    </cfRule>
    <cfRule type="expression" dxfId="1127" priority="52">
      <formula>NOT(OR(LEN(TRIM($AQ$26&amp;""))=0,$AQ$26="選択下さい。"))</formula>
    </cfRule>
  </conditionalFormatting>
  <conditionalFormatting sqref="AQ27:BI27">
    <cfRule type="expression" dxfId="1126" priority="53">
      <formula>OR(LEN(TRIM($AQ$27&amp;""))=0,$AQ$27="選択下さい。")</formula>
    </cfRule>
    <cfRule type="expression" dxfId="1125" priority="54">
      <formula>NOT(OR(LEN(TRIM($AQ$27&amp;""))=0,$AQ$27="選択下さい。"))</formula>
    </cfRule>
  </conditionalFormatting>
  <conditionalFormatting sqref="AQ28:BI28">
    <cfRule type="expression" dxfId="1124" priority="55">
      <formula>OR(LEN(TRIM($AQ$28&amp;""))=0,$AQ$28="選択下さい。")</formula>
    </cfRule>
    <cfRule type="expression" dxfId="1123" priority="56">
      <formula>NOT(OR(LEN(TRIM($AQ$28&amp;""))=0,$AQ$28="選択下さい。"))</formula>
    </cfRule>
  </conditionalFormatting>
  <conditionalFormatting sqref="AQ29:BI29">
    <cfRule type="expression" dxfId="1122" priority="57">
      <formula>OR(LEN(TRIM($AQ$29&amp;""))=0,$AQ$29="選択下さい。")</formula>
    </cfRule>
    <cfRule type="expression" dxfId="1121" priority="58">
      <formula>NOT(OR(LEN(TRIM($AQ$29&amp;""))=0,$AQ$29="選択下さい。"))</formula>
    </cfRule>
  </conditionalFormatting>
  <conditionalFormatting sqref="AQ30:BI30">
    <cfRule type="expression" dxfId="1120" priority="59">
      <formula>OR(LEN(TRIM($AQ$30&amp;""))=0,$AQ$30="選択下さい。")</formula>
    </cfRule>
    <cfRule type="expression" dxfId="1119" priority="60">
      <formula>NOT(OR(LEN(TRIM($AQ$30&amp;""))=0,$AQ$30="選択下さい。"))</formula>
    </cfRule>
  </conditionalFormatting>
  <conditionalFormatting sqref="AQ31:BI31">
    <cfRule type="expression" dxfId="1118" priority="61">
      <formula>OR(LEN(TRIM($AQ$31&amp;""))=0,$AQ$31="選択下さい。")</formula>
    </cfRule>
    <cfRule type="expression" dxfId="1117" priority="62">
      <formula>NOT(OR(LEN(TRIM($AQ$31&amp;""))=0,$AQ$31="選択下さい。"))</formula>
    </cfRule>
  </conditionalFormatting>
  <conditionalFormatting sqref="AQ32:BI32">
    <cfRule type="expression" dxfId="1116" priority="63">
      <formula>OR(LEN(TRIM($AQ$32&amp;""))=0,$AQ$32="選択下さい。")</formula>
    </cfRule>
    <cfRule type="expression" dxfId="1115" priority="64">
      <formula>NOT(OR(LEN(TRIM($AQ$32&amp;""))=0,$AQ$32="選択下さい。"))</formula>
    </cfRule>
  </conditionalFormatting>
  <conditionalFormatting sqref="AQ33:BI33">
    <cfRule type="expression" dxfId="1114" priority="65">
      <formula>OR(LEN(TRIM($AQ$33&amp;""))=0,$AQ$33="選択下さい。")</formula>
    </cfRule>
    <cfRule type="expression" dxfId="1113" priority="66">
      <formula>NOT(OR(LEN(TRIM($AQ$33&amp;""))=0,$AQ$33="選択下さい。"))</formula>
    </cfRule>
  </conditionalFormatting>
  <conditionalFormatting sqref="AQ34:BI34">
    <cfRule type="expression" dxfId="1112" priority="67">
      <formula>OR(LEN(TRIM($AQ$34&amp;""))=0,$AQ$34="選択下さい。")</formula>
    </cfRule>
    <cfRule type="expression" dxfId="1111" priority="68">
      <formula>NOT(OR(LEN(TRIM($AQ$34&amp;""))=0,$AQ$34="選択下さい。"))</formula>
    </cfRule>
  </conditionalFormatting>
  <conditionalFormatting sqref="AQ35:BI35">
    <cfRule type="expression" dxfId="1110" priority="69">
      <formula>OR(LEN(TRIM($AQ$35&amp;""))=0,$AQ$35="選択下さい。")</formula>
    </cfRule>
    <cfRule type="expression" dxfId="1109" priority="70">
      <formula>NOT(OR(LEN(TRIM($AQ$35&amp;""))=0,$AQ$35="選択下さい。"))</formula>
    </cfRule>
  </conditionalFormatting>
  <conditionalFormatting sqref="AQ36:BI36">
    <cfRule type="expression" dxfId="1108" priority="71">
      <formula>OR(LEN(TRIM($AQ$36&amp;""))=0,$AQ$36="選択下さい。")</formula>
    </cfRule>
    <cfRule type="expression" dxfId="1107" priority="72">
      <formula>NOT(OR(LEN(TRIM($AQ$36&amp;""))=0,$AQ$36="選択下さい。"))</formula>
    </cfRule>
  </conditionalFormatting>
  <conditionalFormatting sqref="AQ37:BI37">
    <cfRule type="expression" dxfId="1106" priority="73">
      <formula>OR(LEN(TRIM($AQ$37&amp;""))=0,$AQ$37="選択下さい。")</formula>
    </cfRule>
    <cfRule type="expression" dxfId="1105" priority="74">
      <formula>NOT(OR(LEN(TRIM($AQ$37&amp;""))=0,$AQ$37="選択下さい。"))</formula>
    </cfRule>
  </conditionalFormatting>
  <conditionalFormatting sqref="AQ38:BI38">
    <cfRule type="expression" dxfId="1104" priority="75">
      <formula>OR(LEN(TRIM($AQ$38&amp;""))=0,$AQ$38="選択下さい。")</formula>
    </cfRule>
    <cfRule type="expression" dxfId="1103" priority="76">
      <formula>NOT(OR(LEN(TRIM($AQ$38&amp;""))=0,$AQ$38="選択下さい。"))</formula>
    </cfRule>
  </conditionalFormatting>
  <conditionalFormatting sqref="AQ39:BI39">
    <cfRule type="expression" dxfId="1102" priority="77">
      <formula>OR(LEN(TRIM($AQ$39&amp;""))=0,$AQ$39="選択下さい。")</formula>
    </cfRule>
    <cfRule type="expression" dxfId="1101" priority="78">
      <formula>NOT(OR(LEN(TRIM($AQ$39&amp;""))=0,$AQ$39="選択下さい。"))</formula>
    </cfRule>
  </conditionalFormatting>
  <conditionalFormatting sqref="AQ40:BI40">
    <cfRule type="expression" dxfId="1100" priority="79">
      <formula>OR(LEN(TRIM($AQ$40&amp;""))=0,$AQ$40="選択下さい。")</formula>
    </cfRule>
    <cfRule type="expression" dxfId="1099" priority="80">
      <formula>NOT(OR(LEN(TRIM($AQ$40&amp;""))=0,$AQ$40="選択下さい。"))</formula>
    </cfRule>
  </conditionalFormatting>
  <conditionalFormatting sqref="AQ41:BI41">
    <cfRule type="expression" dxfId="1098" priority="81">
      <formula>OR(LEN(TRIM($AQ$41&amp;""))=0,$AQ$41="選択下さい。")</formula>
    </cfRule>
    <cfRule type="expression" dxfId="1097" priority="82">
      <formula>NOT(OR(LEN(TRIM($AQ$41&amp;""))=0,$AQ$41="選択下さい。"))</formula>
    </cfRule>
  </conditionalFormatting>
  <conditionalFormatting sqref="AQ42:BI42">
    <cfRule type="expression" dxfId="1096" priority="83">
      <formula>OR(LEN(TRIM($AQ$42&amp;""))=0,$AQ$42="選択下さい。")</formula>
    </cfRule>
    <cfRule type="expression" dxfId="1095" priority="84">
      <formula>NOT(OR(LEN(TRIM($AQ$42&amp;""))=0,$AQ$42="選択下さい。"))</formula>
    </cfRule>
  </conditionalFormatting>
  <conditionalFormatting sqref="AQ43:BI43">
    <cfRule type="expression" dxfId="1094" priority="85">
      <formula>OR(LEN(TRIM($AQ$43&amp;""))=0,$AQ$43="選択下さい。")</formula>
    </cfRule>
    <cfRule type="expression" dxfId="1093" priority="86">
      <formula>NOT(OR(LEN(TRIM($AQ$43&amp;""))=0,$AQ$43="選択下さい。"))</formula>
    </cfRule>
  </conditionalFormatting>
  <conditionalFormatting sqref="AQ44:BI44">
    <cfRule type="expression" dxfId="1092" priority="87">
      <formula>OR(LEN(TRIM($AQ$44&amp;""))=0,$AQ$44="選択下さい。")</formula>
    </cfRule>
    <cfRule type="expression" dxfId="1091" priority="88">
      <formula>NOT(OR(LEN(TRIM($AQ$44&amp;""))=0,$AQ$44="選択下さい。"))</formula>
    </cfRule>
  </conditionalFormatting>
  <conditionalFormatting sqref="AQ45:BI45">
    <cfRule type="expression" dxfId="1090" priority="89">
      <formula>OR(LEN(TRIM($AQ$45&amp;""))=0,$AQ$45="選択下さい。")</formula>
    </cfRule>
    <cfRule type="expression" dxfId="1089" priority="90">
      <formula>NOT(OR(LEN(TRIM($AQ$45&amp;""))=0,$AQ$45="選択下さい。"))</formula>
    </cfRule>
  </conditionalFormatting>
  <conditionalFormatting sqref="AQ46:BI46">
    <cfRule type="expression" dxfId="1088" priority="91">
      <formula>OR(LEN(TRIM($AQ$46&amp;""))=0,$AQ$46="選択下さい。")</formula>
    </cfRule>
    <cfRule type="expression" dxfId="1087" priority="92">
      <formula>NOT(OR(LEN(TRIM($AQ$46&amp;""))=0,$AQ$46="選択下さい。"))</formula>
    </cfRule>
  </conditionalFormatting>
  <conditionalFormatting sqref="AQ47:BI47">
    <cfRule type="expression" dxfId="1086" priority="93">
      <formula>OR(LEN(TRIM($AQ$47&amp;""))=0,$AQ$47="選択下さい。")</formula>
    </cfRule>
    <cfRule type="expression" dxfId="1085" priority="94">
      <formula>NOT(OR(LEN(TRIM($AQ$47&amp;""))=0,$AQ$47="選択下さい。"))</formula>
    </cfRule>
  </conditionalFormatting>
  <conditionalFormatting sqref="AQ48:BI48">
    <cfRule type="expression" dxfId="1084" priority="96">
      <formula>NOT(OR(LEN(TRIM($AQ$48&amp;""))=0,$AQ$48="選択下さい。"))</formula>
    </cfRule>
    <cfRule type="expression" dxfId="1083" priority="95">
      <formula>OR(LEN(TRIM($AQ$48&amp;""))=0,$AQ$48="選択下さい。")</formula>
    </cfRule>
  </conditionalFormatting>
  <conditionalFormatting sqref="AQ49:BI49">
    <cfRule type="expression" dxfId="1082" priority="97">
      <formula>OR(LEN(TRIM($AQ$49&amp;""))=0,$AQ$49="選択下さい。")</formula>
    </cfRule>
    <cfRule type="expression" dxfId="1081" priority="98">
      <formula>NOT(OR(LEN(TRIM($AQ$49&amp;""))=0,$AQ$49="選択下さい。"))</formula>
    </cfRule>
  </conditionalFormatting>
  <conditionalFormatting sqref="AQ50:BI50">
    <cfRule type="expression" dxfId="1080" priority="99">
      <formula>OR(LEN(TRIM($AQ$50&amp;""))=0,$AQ$50="選択下さい。")</formula>
    </cfRule>
    <cfRule type="expression" dxfId="1079" priority="100">
      <formula>NOT(OR(LEN(TRIM($AQ$50&amp;""))=0,$AQ$50="選択下さい。"))</formula>
    </cfRule>
  </conditionalFormatting>
  <conditionalFormatting sqref="AQ51:BI51">
    <cfRule type="expression" dxfId="1078" priority="101">
      <formula>OR(LEN(TRIM($AQ$51&amp;""))=0,$AQ$51="選択下さい。")</formula>
    </cfRule>
    <cfRule type="expression" dxfId="1077" priority="102">
      <formula>NOT(OR(LEN(TRIM($AQ$51&amp;""))=0,$AQ$51="選択下さい。"))</formula>
    </cfRule>
  </conditionalFormatting>
  <conditionalFormatting sqref="AQ52:BI52">
    <cfRule type="expression" dxfId="1076" priority="103">
      <formula>OR(LEN(TRIM($AQ$52&amp;""))=0,$AQ$52="選択下さい。")</formula>
    </cfRule>
    <cfRule type="expression" dxfId="1075" priority="104">
      <formula>NOT(OR(LEN(TRIM($AQ$52&amp;""))=0,$AQ$52="選択下さい。"))</formula>
    </cfRule>
  </conditionalFormatting>
  <conditionalFormatting sqref="AQ53:BI53">
    <cfRule type="expression" dxfId="1074" priority="105">
      <formula>OR(LEN(TRIM($AQ$53&amp;""))=0,$AQ$53="選択下さい。")</formula>
    </cfRule>
    <cfRule type="expression" dxfId="1073" priority="106">
      <formula>NOT(OR(LEN(TRIM($AQ$53&amp;""))=0,$AQ$53="選択下さい。"))</formula>
    </cfRule>
  </conditionalFormatting>
  <conditionalFormatting sqref="AQ54:BI54">
    <cfRule type="expression" dxfId="1072" priority="107">
      <formula>OR(LEN(TRIM($AQ$54&amp;""))=0,$AQ$54="選択下さい。")</formula>
    </cfRule>
    <cfRule type="expression" dxfId="1071" priority="108">
      <formula>NOT(OR(LEN(TRIM($AQ$54&amp;""))=0,$AQ$54="選択下さい。"))</formula>
    </cfRule>
  </conditionalFormatting>
  <conditionalFormatting sqref="AQ55:BI55">
    <cfRule type="expression" dxfId="1070" priority="109">
      <formula>OR(LEN(TRIM($AQ$55&amp;""))=0,$AQ$55="選択下さい。")</formula>
    </cfRule>
    <cfRule type="expression" dxfId="1069" priority="110">
      <formula>NOT(OR(LEN(TRIM($AQ$55&amp;""))=0,$AQ$55="選択下さい。"))</formula>
    </cfRule>
  </conditionalFormatting>
  <conditionalFormatting sqref="AQ56:BI56">
    <cfRule type="expression" dxfId="1068" priority="111">
      <formula>OR(LEN(TRIM($AQ$56&amp;""))=0,$AQ$56="選択下さい。")</formula>
    </cfRule>
    <cfRule type="expression" dxfId="1067" priority="112">
      <formula>NOT(OR(LEN(TRIM($AQ$56&amp;""))=0,$AQ$56="選択下さい。"))</formula>
    </cfRule>
  </conditionalFormatting>
  <conditionalFormatting sqref="AQ57:BI57">
    <cfRule type="expression" dxfId="1066" priority="113">
      <formula>OR(LEN(TRIM($AQ$57&amp;""))=0,$AQ$57="選択下さい。")</formula>
    </cfRule>
    <cfRule type="expression" dxfId="1065" priority="114">
      <formula>NOT(OR(LEN(TRIM($AQ$57&amp;""))=0,$AQ$57="選択下さい。"))</formula>
    </cfRule>
  </conditionalFormatting>
  <conditionalFormatting sqref="AQ58:BI58">
    <cfRule type="expression" dxfId="1064" priority="115">
      <formula>OR(LEN(TRIM($AQ$58&amp;""))=0,$AQ$58="選択下さい。")</formula>
    </cfRule>
    <cfRule type="expression" dxfId="1063" priority="116">
      <formula>NOT(OR(LEN(TRIM($AQ$58&amp;""))=0,$AQ$58="選択下さい。"))</formula>
    </cfRule>
  </conditionalFormatting>
  <conditionalFormatting sqref="AQ59:BI59">
    <cfRule type="expression" dxfId="1062" priority="117">
      <formula>OR(LEN(TRIM($AQ$59&amp;""))=0,$AQ$59="選択下さい。")</formula>
    </cfRule>
    <cfRule type="expression" dxfId="1061" priority="118">
      <formula>NOT(OR(LEN(TRIM($AQ$59&amp;""))=0,$AQ$59="選択下さい。"))</formula>
    </cfRule>
  </conditionalFormatting>
  <conditionalFormatting sqref="AQ60:BI60">
    <cfRule type="expression" dxfId="1060" priority="119">
      <formula>OR(LEN(TRIM($AQ$60&amp;""))=0,$AQ$60="選択下さい。")</formula>
    </cfRule>
    <cfRule type="expression" dxfId="1059" priority="120">
      <formula>NOT(OR(LEN(TRIM($AQ$60&amp;""))=0,$AQ$60="選択下さい。"))</formula>
    </cfRule>
  </conditionalFormatting>
  <conditionalFormatting sqref="AQ61:BI61">
    <cfRule type="expression" dxfId="1058" priority="121">
      <formula>OR(LEN(TRIM($AQ$61&amp;""))=0,$AQ$61="選択下さい。")</formula>
    </cfRule>
    <cfRule type="expression" dxfId="1057" priority="122">
      <formula>NOT(OR(LEN(TRIM($AQ$61&amp;""))=0,$AQ$61="選択下さい。"))</formula>
    </cfRule>
  </conditionalFormatting>
  <conditionalFormatting sqref="AQ62:BI62">
    <cfRule type="expression" dxfId="1056" priority="192">
      <formula>NOT(OR(LEN(TRIM($AQ$62&amp;""))=0,$AQ$62="選択下さい。"))</formula>
    </cfRule>
    <cfRule type="expression" dxfId="1055" priority="191">
      <formula>OR(LEN(TRIM($AQ$62&amp;""))=0,$AQ$62="選択下さい。")</formula>
    </cfRule>
  </conditionalFormatting>
  <conditionalFormatting sqref="AQ63:BI63">
    <cfRule type="expression" dxfId="1054" priority="123">
      <formula>OR(LEN(TRIM($AQ$63&amp;""))=0,$AQ$63="選択下さい。")</formula>
    </cfRule>
    <cfRule type="expression" dxfId="1053" priority="124">
      <formula>NOT(OR(LEN(TRIM($AQ$63&amp;""))=0,$AQ$63="選択下さい。"))</formula>
    </cfRule>
  </conditionalFormatting>
  <conditionalFormatting sqref="AQ64:BI64">
    <cfRule type="expression" dxfId="1052" priority="125">
      <formula>OR(LEN(TRIM($AQ$64&amp;""))=0,$AQ$64="選択下さい。")</formula>
    </cfRule>
    <cfRule type="expression" dxfId="1051" priority="126">
      <formula>NOT(OR(LEN(TRIM($AQ$64&amp;""))=0,$AQ$64="選択下さい。"))</formula>
    </cfRule>
  </conditionalFormatting>
  <conditionalFormatting sqref="AQ65:BI65">
    <cfRule type="expression" dxfId="1050" priority="127">
      <formula>OR(LEN(TRIM($AQ$65&amp;""))=0,$AQ$65="選択下さい。")</formula>
    </cfRule>
    <cfRule type="expression" dxfId="1049" priority="128">
      <formula>NOT(OR(LEN(TRIM($AQ$65&amp;""))=0,$AQ$65="選択下さい。"))</formula>
    </cfRule>
  </conditionalFormatting>
  <conditionalFormatting sqref="AQ66:BI66">
    <cfRule type="expression" dxfId="1048" priority="129">
      <formula>OR(LEN(TRIM($AQ$66&amp;""))=0,$AQ$66="選択下さい。")</formula>
    </cfRule>
    <cfRule type="expression" dxfId="1047" priority="130">
      <formula>NOT(OR(LEN(TRIM($AQ$66&amp;""))=0,$AQ$66="選択下さい。"))</formula>
    </cfRule>
  </conditionalFormatting>
  <conditionalFormatting sqref="AQ67:BI67">
    <cfRule type="expression" dxfId="1046" priority="131">
      <formula>OR(LEN(TRIM($AQ$67&amp;""))=0,$AQ$67="選択下さい。")</formula>
    </cfRule>
    <cfRule type="expression" dxfId="1045" priority="132">
      <formula>NOT(OR(LEN(TRIM($AQ$67&amp;""))=0,$AQ$67="選択下さい。"))</formula>
    </cfRule>
  </conditionalFormatting>
  <conditionalFormatting sqref="AQ68:BI68">
    <cfRule type="expression" dxfId="1044" priority="193">
      <formula>OR(LEN(TRIM($AQ$68&amp;""))=0,$AQ$68="選択下さい。")</formula>
    </cfRule>
    <cfRule type="expression" dxfId="1043" priority="194">
      <formula>NOT(OR(LEN(TRIM($AQ$68&amp;""))=0,$AQ$68="選択下さい。"))</formula>
    </cfRule>
  </conditionalFormatting>
  <conditionalFormatting sqref="AQ69:BI69">
    <cfRule type="expression" dxfId="1042" priority="133">
      <formula>OR(LEN(TRIM($AQ$69&amp;""))=0,$AQ$69="選択下さい。")</formula>
    </cfRule>
    <cfRule type="expression" dxfId="1041" priority="134">
      <formula>NOT(OR(LEN(TRIM($AQ$69&amp;""))=0,$AQ$69="選択下さい。"))</formula>
    </cfRule>
  </conditionalFormatting>
  <conditionalFormatting sqref="AQ70:BI70">
    <cfRule type="expression" dxfId="1040" priority="135">
      <formula>OR(LEN(TRIM($AQ$70&amp;""))=0,$AQ$70="選択下さい。")</formula>
    </cfRule>
    <cfRule type="expression" dxfId="1039" priority="136">
      <formula>NOT(OR(LEN(TRIM($AQ$70&amp;""))=0,$AQ$70="選択下さい。"))</formula>
    </cfRule>
  </conditionalFormatting>
  <conditionalFormatting sqref="AQ71:BI71">
    <cfRule type="expression" dxfId="1038" priority="137">
      <formula>OR(LEN(TRIM($AQ$71&amp;""))=0,$AQ$71="選択下さい。")</formula>
    </cfRule>
    <cfRule type="expression" dxfId="1037" priority="138">
      <formula>NOT(OR(LEN(TRIM($AQ$71&amp;""))=0,$AQ$71="選択下さい。"))</formula>
    </cfRule>
  </conditionalFormatting>
  <conditionalFormatting sqref="AQ72:BI72">
    <cfRule type="expression" dxfId="1036" priority="140">
      <formula>NOT(OR(LEN(TRIM($AQ$72&amp;""))=0,$AQ$72="選択下さい。"))</formula>
    </cfRule>
    <cfRule type="expression" dxfId="1035" priority="139">
      <formula>OR(LEN(TRIM($AQ$72&amp;""))=0,$AQ$72="選択下さい。")</formula>
    </cfRule>
  </conditionalFormatting>
  <conditionalFormatting sqref="AQ73:BI73">
    <cfRule type="expression" dxfId="1034" priority="141">
      <formula>OR(LEN(TRIM($AQ$73&amp;""))=0,$AQ$73="選択下さい。")</formula>
    </cfRule>
    <cfRule type="expression" dxfId="1033" priority="142">
      <formula>NOT(OR(LEN(TRIM($AQ$73&amp;""))=0,$AQ$73="選択下さい。"))</formula>
    </cfRule>
  </conditionalFormatting>
  <conditionalFormatting sqref="AQ74:BI74">
    <cfRule type="expression" dxfId="1032" priority="144">
      <formula>NOT(OR(LEN(TRIM($AQ$74&amp;""))=0,$AQ$74="選択下さい。"))</formula>
    </cfRule>
    <cfRule type="expression" dxfId="1031" priority="143">
      <formula>OR(LEN(TRIM($AQ$74&amp;""))=0,$AQ$74="選択下さい。")</formula>
    </cfRule>
  </conditionalFormatting>
  <conditionalFormatting sqref="AQ75:BI75">
    <cfRule type="expression" dxfId="1030" priority="146">
      <formula>NOT(OR(LEN(TRIM($AQ$75&amp;""))=0,$AQ$75="選択下さい。"))</formula>
    </cfRule>
    <cfRule type="expression" dxfId="1029" priority="145">
      <formula>OR(LEN(TRIM($AQ$75&amp;""))=0,$AQ$75="選択下さい。")</formula>
    </cfRule>
  </conditionalFormatting>
  <conditionalFormatting sqref="AQ76:BI76">
    <cfRule type="expression" dxfId="1028" priority="147">
      <formula>OR(LEN(TRIM($AQ$76&amp;""))=0,$AQ$76="選択下さい。")</formula>
    </cfRule>
    <cfRule type="expression" dxfId="1027" priority="148">
      <formula>NOT(OR(LEN(TRIM($AQ$76&amp;""))=0,$AQ$76="選択下さい。"))</formula>
    </cfRule>
  </conditionalFormatting>
  <conditionalFormatting sqref="AQ77:BI77">
    <cfRule type="expression" dxfId="1026" priority="149">
      <formula>OR(LEN(TRIM($AQ$77&amp;""))=0,$AQ$77="選択下さい。")</formula>
    </cfRule>
    <cfRule type="expression" dxfId="1025" priority="150">
      <formula>NOT(OR(LEN(TRIM($AQ$77&amp;""))=0,$AQ$77="選択下さい。"))</formula>
    </cfRule>
  </conditionalFormatting>
  <conditionalFormatting sqref="AQ78:BI78">
    <cfRule type="expression" dxfId="1024" priority="151">
      <formula>OR(LEN(TRIM($AQ$78&amp;""))=0,$AQ$78="選択下さい。")</formula>
    </cfRule>
    <cfRule type="expression" dxfId="1023" priority="152">
      <formula>NOT(OR(LEN(TRIM($AQ$78&amp;""))=0,$AQ$78="選択下さい。"))</formula>
    </cfRule>
  </conditionalFormatting>
  <conditionalFormatting sqref="AQ79:BI79">
    <cfRule type="expression" dxfId="1022" priority="153">
      <formula>OR(LEN(TRIM($AQ$79&amp;""))=0,$AQ$79="選択下さい。")</formula>
    </cfRule>
    <cfRule type="expression" dxfId="1021" priority="154">
      <formula>NOT(OR(LEN(TRIM($AQ$79&amp;""))=0,$AQ$79="選択下さい。"))</formula>
    </cfRule>
  </conditionalFormatting>
  <conditionalFormatting sqref="AQ80:BI80">
    <cfRule type="expression" dxfId="1020" priority="155">
      <formula>OR(LEN(TRIM($AQ$80&amp;""))=0,$AQ$80="選択下さい。")</formula>
    </cfRule>
    <cfRule type="expression" dxfId="1019" priority="156">
      <formula>NOT(OR(LEN(TRIM($AQ$80&amp;""))=0,$AQ$80="選択下さい。"))</formula>
    </cfRule>
  </conditionalFormatting>
  <conditionalFormatting sqref="AQ81:BI81">
    <cfRule type="expression" dxfId="1018" priority="157">
      <formula>OR(LEN(TRIM($AQ$81&amp;""))=0,$AQ$81="選択下さい。")</formula>
    </cfRule>
    <cfRule type="expression" dxfId="1017" priority="158">
      <formula>NOT(OR(LEN(TRIM($AQ$81&amp;""))=0,$AQ$81="選択下さい。"))</formula>
    </cfRule>
  </conditionalFormatting>
  <conditionalFormatting sqref="AQ82:BI82">
    <cfRule type="expression" dxfId="1016" priority="159">
      <formula>OR(LEN(TRIM($AQ$82&amp;""))=0,$AQ$82="選択下さい。")</formula>
    </cfRule>
    <cfRule type="expression" dxfId="1015" priority="160">
      <formula>NOT(OR(LEN(TRIM($AQ$82&amp;""))=0,$AQ$82="選択下さい。"))</formula>
    </cfRule>
  </conditionalFormatting>
  <conditionalFormatting sqref="AQ83:BI83">
    <cfRule type="expression" dxfId="1014" priority="189">
      <formula>OR(LEN(TRIM($AQ$83&amp;""))=0,$AQ$83="選択下さい。")</formula>
    </cfRule>
    <cfRule type="expression" dxfId="1013" priority="190">
      <formula>NOT(OR(LEN(TRIM($AQ$83&amp;""))=0,$AQ$83="選択下さい。"))</formula>
    </cfRule>
  </conditionalFormatting>
  <conditionalFormatting sqref="AQ84:BI84">
    <cfRule type="expression" dxfId="1012" priority="161">
      <formula>OR(LEN(TRIM($AQ$84&amp;""))=0,$AQ$84="選択下さい。")</formula>
    </cfRule>
    <cfRule type="expression" dxfId="1011" priority="162">
      <formula>NOT(OR(LEN(TRIM($AQ$84&amp;""))=0,$AQ$84="選択下さい。"))</formula>
    </cfRule>
  </conditionalFormatting>
  <conditionalFormatting sqref="AQ85:BI85">
    <cfRule type="expression" dxfId="1010" priority="163">
      <formula>OR(LEN(TRIM($AQ$85&amp;""))=0,$AQ$85="選択下さい。")</formula>
    </cfRule>
    <cfRule type="expression" dxfId="1009" priority="164">
      <formula>NOT(OR(LEN(TRIM($AQ$85&amp;""))=0,$AQ$85="選択下さい。"))</formula>
    </cfRule>
  </conditionalFormatting>
  <conditionalFormatting sqref="AQ86:BI86">
    <cfRule type="expression" dxfId="1008" priority="165">
      <formula>OR(LEN(TRIM($AQ$86&amp;""))=0,$AQ$86="選択下さい。")</formula>
    </cfRule>
    <cfRule type="expression" dxfId="1007" priority="166">
      <formula>NOT(OR(LEN(TRIM($AQ$86&amp;""))=0,$AQ$86="選択下さい。"))</formula>
    </cfRule>
  </conditionalFormatting>
  <conditionalFormatting sqref="AQ87:BI87">
    <cfRule type="expression" dxfId="1006" priority="167">
      <formula>OR(LEN(TRIM($AQ$87&amp;""))=0,$AQ$87="選択下さい。")</formula>
    </cfRule>
    <cfRule type="expression" dxfId="1005" priority="168">
      <formula>NOT(OR(LEN(TRIM($AQ$87&amp;""))=0,$AQ$87="選択下さい。"))</formula>
    </cfRule>
  </conditionalFormatting>
  <conditionalFormatting sqref="AQ88:BI88">
    <cfRule type="expression" dxfId="1004" priority="170">
      <formula>NOT(OR(LEN(TRIM($AQ$88&amp;""))=0,$AQ$88="選択下さい。"))</formula>
    </cfRule>
    <cfRule type="expression" dxfId="1003" priority="169">
      <formula>OR(LEN(TRIM($AQ$88&amp;""))=0,$AQ$88="選択下さい。")</formula>
    </cfRule>
  </conditionalFormatting>
  <conditionalFormatting sqref="AQ89:BI89">
    <cfRule type="expression" dxfId="1002" priority="171">
      <formula>OR(LEN(TRIM($AQ$89&amp;""))=0,$AQ$89="選択下さい。")</formula>
    </cfRule>
    <cfRule type="expression" dxfId="1001" priority="172">
      <formula>NOT(OR(LEN(TRIM($AQ$89&amp;""))=0,$AQ$89="選択下さい。"))</formula>
    </cfRule>
  </conditionalFormatting>
  <conditionalFormatting sqref="AQ90:BI90">
    <cfRule type="expression" dxfId="1000" priority="173">
      <formula>OR(LEN(TRIM($AQ$90&amp;""))=0,$AQ$90="選択下さい。")</formula>
    </cfRule>
    <cfRule type="expression" dxfId="999" priority="174">
      <formula>NOT(OR(LEN(TRIM($AQ$90&amp;""))=0,$AQ$90="選択下さい。"))</formula>
    </cfRule>
  </conditionalFormatting>
  <conditionalFormatting sqref="AQ91:BI91">
    <cfRule type="expression" dxfId="998" priority="175">
      <formula>OR(LEN(TRIM($AQ$91&amp;""))=0,$AQ$91="選択下さい。")</formula>
    </cfRule>
    <cfRule type="expression" dxfId="997" priority="176">
      <formula>NOT(OR(LEN(TRIM($AQ$91&amp;""))=0,$AQ$91="選択下さい。"))</formula>
    </cfRule>
  </conditionalFormatting>
  <conditionalFormatting sqref="AQ92:BI92">
    <cfRule type="expression" dxfId="996" priority="177">
      <formula>OR(LEN(TRIM($AQ$92&amp;""))=0,$AQ$92="選択下さい。")</formula>
    </cfRule>
    <cfRule type="expression" dxfId="995" priority="178">
      <formula>NOT(OR(LEN(TRIM($AQ$92&amp;""))=0,$AQ$92="選択下さい。"))</formula>
    </cfRule>
  </conditionalFormatting>
  <conditionalFormatting sqref="AQ93:BI93">
    <cfRule type="expression" dxfId="994" priority="179">
      <formula>OR(LEN(TRIM($AQ$93&amp;""))=0,$AQ$93="選択下さい。")</formula>
    </cfRule>
    <cfRule type="expression" dxfId="993" priority="180">
      <formula>NOT(OR(LEN(TRIM($AQ$93&amp;""))=0,$AQ$93="選択下さい。"))</formula>
    </cfRule>
  </conditionalFormatting>
  <conditionalFormatting sqref="AQ94:BI94">
    <cfRule type="expression" dxfId="992" priority="181">
      <formula>OR(LEN(TRIM($AQ$94&amp;""))=0,$AQ$94="選択下さい。")</formula>
    </cfRule>
    <cfRule type="expression" dxfId="991" priority="182">
      <formula>NOT(OR(LEN(TRIM($AQ$94&amp;""))=0,$AQ$94="選択下さい。"))</formula>
    </cfRule>
  </conditionalFormatting>
  <conditionalFormatting sqref="AQ95:BI95">
    <cfRule type="expression" dxfId="990" priority="188">
      <formula>NOT(OR(LEN(TRIM($AQ$95&amp;""))=0,$AQ$95="選択下さい。"))</formula>
    </cfRule>
    <cfRule type="expression" dxfId="989" priority="187">
      <formula>OR(LEN(TRIM($AQ$95&amp;""))=0,$AQ$95="選択下さい。")</formula>
    </cfRule>
  </conditionalFormatting>
  <conditionalFormatting sqref="AQ96:BI96">
    <cfRule type="expression" dxfId="988" priority="183">
      <formula>OR(LEN(TRIM($AQ$96&amp;""))=0,$AQ$96="選択下さい。")</formula>
    </cfRule>
    <cfRule type="expression" dxfId="987" priority="184">
      <formula>NOT(OR(LEN(TRIM($AQ$96&amp;""))=0,$AQ$96="選択下さい。"))</formula>
    </cfRule>
  </conditionalFormatting>
  <conditionalFormatting sqref="AQ97:BI97">
    <cfRule type="expression" dxfId="986" priority="185">
      <formula>OR(LEN(TRIM($AQ$97&amp;""))=0,$AQ$97="選択下さい。")</formula>
    </cfRule>
    <cfRule type="expression" dxfId="985" priority="186">
      <formula>NOT(OR(LEN(TRIM($AQ$97&amp;""))=0,$AQ$97="選択下さい。"))</formula>
    </cfRule>
  </conditionalFormatting>
  <conditionalFormatting sqref="BJ6:BM6">
    <cfRule type="expression" dxfId="984" priority="2">
      <formula>NOT(LEN(TRIM($BJ$6&amp;""))=0)</formula>
    </cfRule>
    <cfRule type="expression" dxfId="983" priority="1">
      <formula>LEN(TRIM($BJ$6&amp;""))=0</formula>
    </cfRule>
  </conditionalFormatting>
  <dataValidations count="15">
    <dataValidation type="list" allowBlank="1" showInputMessage="1" showErrorMessage="1" sqref="Z7:AF73" xr:uid="{C5289096-771A-4328-A227-3336EBAA5E0E}">
      <formula1>"選択下さい。,１．重症心身障害以外,２．重症心身障害"</formula1>
    </dataValidation>
    <dataValidation type="list" allowBlank="1" showInputMessage="1" showErrorMessage="1" sqref="S7:Y42" xr:uid="{202DBC56-A02D-4A7E-9984-93E36CBC85F2}">
      <formula1>"選択下さい。,１．児童発達支援センター,２．児童発達支援センター以外"</formula1>
    </dataValidation>
    <dataValidation type="list" allowBlank="1" showInputMessage="1" showErrorMessage="1" sqref="AQ36:BI36 AQ83:BI83 AQ95:BI95 AQ68:BI68" xr:uid="{D8CD71FF-C34E-46BF-8A46-DC1CA3044929}">
      <formula1>"選択下さい。,１．なし,２．Ⅰイ,３．Ⅰロ,４．Ⅱイ,５．Ⅱロ,６．Ⅲ,７．Ⅳ"</formula1>
    </dataValidation>
    <dataValidation type="list" allowBlank="1" showInputMessage="1" showErrorMessage="1" sqref="AQ57:BI57" xr:uid="{AADB47CE-F058-42D1-A45C-7BF63A820BED}">
      <formula1>"選択下さい。,１．なし,３．Ⅱ"</formula1>
    </dataValidation>
    <dataValidation type="list" allowBlank="1" showInputMessage="1" showErrorMessage="1" sqref="AQ39:BI39 AQ71:BI71" xr:uid="{D48FADB6-DBDF-4BFA-B542-B511BA0C6810}">
      <formula1>"選択下さい。,１．非該当,２．Ⅰ,３．Ⅱ,４．Ⅲ"</formula1>
    </dataValidation>
    <dataValidation type="list" allowBlank="1" showInputMessage="1" showErrorMessage="1" sqref="AQ37:BI38 AQ96:BI97 AQ69:BI70 AQ84:BI85 AQ41:BI42 AQ73:BI73" xr:uid="{CDF68C52-151B-487C-B6E7-A9CF4B73CA69}">
      <formula1>"選択下さい。,１．非該当,２．該当"</formula1>
    </dataValidation>
    <dataValidation type="list" allowBlank="1" showInputMessage="1" showErrorMessage="1" sqref="AQ31:BI31" xr:uid="{5254FD6C-CCBE-49C5-B1BF-C4A713C478A8}">
      <formula1>"選択下さい。,１．なし,２．Ⅰ,３．Ⅱ,４．Ⅲ"</formula1>
    </dataValidation>
    <dataValidation type="list" allowBlank="1" showInputMessage="1" showErrorMessage="1" sqref="AQ22:BI22" xr:uid="{E3862B01-57BF-47C1-8F54-581E5C34B271}">
      <formula1>"選択下さい。,１．なし,２．その他栄養士,３．常勤栄養士,４．常勤管理栄養士"</formula1>
    </dataValidation>
    <dataValidation type="list" allowBlank="1" showInputMessage="1" showErrorMessage="1" sqref="AQ21:BI21 AQ56:BI56" xr:uid="{3FC006EF-8FC5-4FB3-BF3C-BAD7CDE2D096}">
      <formula1>"選択下さい。,１．なし,３．Ⅱ,４．Ⅲ,５．Ⅰ"</formula1>
    </dataValidation>
    <dataValidation type="list" allowBlank="1" showInputMessage="1" showErrorMessage="1" sqref="AQ20:BI20 AQ34:BI34 AQ55:BI55" xr:uid="{8B4A5CC6-2D7E-4060-B1BC-0557A27B9DDF}">
      <formula1>"選択下さい。,１．なし,２．Ⅰ,３．Ⅱ"</formula1>
    </dataValidation>
    <dataValidation type="list" allowBlank="1" showInputMessage="1" showErrorMessage="1" sqref="AQ19:BI19 AQ54:BI54" xr:uid="{4B6FA480-7AA3-4939-BD74-945649B6FD26}">
      <formula1>"選択下さい。,１．なし,４．その他従業者,６．常勤専従（経験5年以上）,７．常勤専従（経験5年未満）,８．常勤換算（経験5年以上）,９．常勤換算（経験5年未満）"</formula1>
    </dataValidation>
    <dataValidation type="list" allowBlank="1" showInputMessage="1" showErrorMessage="1" sqref="AQ12:BI12 AQ45:BI45" xr:uid="{5418F4EE-309A-49F3-8C59-78FA471CEBF6}">
      <formula1>"選択下さい。,１．４時間未満,２．４時間以上６時間未満"</formula1>
    </dataValidation>
    <dataValidation type="list" allowBlank="1" showInputMessage="1" showErrorMessage="1" sqref="AQ8:BI11 AQ13:BI18 AQ32:BI33 AQ35:BI35 AQ40:BI40 AQ43:BI44 AQ46:BI53 AQ72:BI72 AQ74:BI82 AQ86:BI94 AQ24:BI30 AQ58:BI67" xr:uid="{22213BF4-0A2D-4754-9AFF-EB921DDFFE81}">
      <formula1>"選択下さい。,１．なし,２．あり"</formula1>
    </dataValidation>
    <dataValidation type="list" allowBlank="1" showInputMessage="1" showErrorMessage="1" sqref="AQ7:BI7 AQ23:BI23" xr:uid="{082B673B-568C-4581-95FA-13EF196A5F3D}">
      <formula1>"選択下さい。,１．非該当,２．Ⅰ,３．Ⅱ"</formula1>
    </dataValidation>
    <dataValidation type="list" allowBlank="1" showInputMessage="1" showErrorMessage="1" sqref="AQ6:BI6" xr:uid="{BA9227B9-2929-47B5-8E52-6A4C3AAE32F9}">
      <formula1>"選択下さい。,11．一級地,12．二級地,13．三級地,14．四級地,15．五級地,16．六級地,17．七級地,23．その他"</formula1>
    </dataValidation>
  </dataValidations>
  <pageMargins left="0.3" right="0.3" top="0.35" bottom="0.35" header="0.15" footer="0.15"/>
  <pageSetup paperSize="9" scale="57" fitToHeight="0" orientation="landscape" r:id="rId1"/>
  <headerFooter>
    <oddFooter>&amp;R&amp;P / &amp;N</oddFooter>
  </headerFooter>
  <rowBreaks count="1" manualBreakCount="1">
    <brk id="85" max="65" man="1"/>
  </rowBreaks>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Q47"/>
  <sheetViews>
    <sheetView view="pageBreakPreview" zoomScale="115" zoomScaleNormal="130" zoomScaleSheetLayoutView="115" workbookViewId="0"/>
  </sheetViews>
  <sheetFormatPr defaultColWidth="7.9140625" defaultRowHeight="13"/>
  <cols>
    <col min="1" max="1" width="4.58203125" style="87" customWidth="1"/>
    <col min="2" max="15" width="4.9140625" style="87" customWidth="1"/>
    <col min="16" max="16" width="5.83203125" style="87" customWidth="1"/>
    <col min="17" max="17" width="0" style="87" hidden="1" customWidth="1"/>
    <col min="18" max="16384" width="7.9140625" style="87"/>
  </cols>
  <sheetData>
    <row r="1" spans="1:17" ht="19" customHeight="1">
      <c r="A1" s="210" t="s">
        <v>955</v>
      </c>
      <c r="B1" s="185"/>
      <c r="C1" s="185"/>
      <c r="D1" s="185"/>
      <c r="E1" s="185"/>
      <c r="F1" s="185"/>
      <c r="G1" s="185"/>
      <c r="H1" s="185"/>
      <c r="I1" s="185"/>
      <c r="J1" s="185"/>
      <c r="K1" s="185"/>
      <c r="L1" s="185"/>
      <c r="M1" s="185"/>
      <c r="N1" s="185"/>
      <c r="O1" s="185"/>
      <c r="P1" s="185"/>
    </row>
    <row r="2" spans="1:17" ht="14">
      <c r="A2" s="186" t="s">
        <v>382</v>
      </c>
      <c r="B2" s="185"/>
      <c r="C2" s="185"/>
      <c r="D2" s="185"/>
      <c r="E2" s="185"/>
      <c r="F2" s="185"/>
      <c r="G2" s="185"/>
      <c r="H2" s="185"/>
      <c r="I2" s="185"/>
      <c r="J2" s="185"/>
      <c r="K2" s="185"/>
      <c r="L2" s="185"/>
      <c r="M2" s="185"/>
      <c r="N2" s="185"/>
      <c r="O2" s="185"/>
      <c r="P2" s="185"/>
    </row>
    <row r="3" spans="1:17" ht="14">
      <c r="A3" s="1526" t="s">
        <v>383</v>
      </c>
      <c r="B3" s="1526"/>
      <c r="C3" s="1526"/>
      <c r="D3" s="1526"/>
      <c r="E3" s="1526"/>
      <c r="F3" s="1526"/>
      <c r="G3" s="1526"/>
      <c r="H3" s="1526"/>
      <c r="I3" s="1526"/>
      <c r="J3" s="1526"/>
      <c r="K3" s="1526"/>
      <c r="L3" s="1526"/>
      <c r="M3" s="1526"/>
      <c r="N3" s="1526"/>
      <c r="O3" s="1526"/>
      <c r="P3" s="1526"/>
    </row>
    <row r="4" spans="1:17" ht="5.5" customHeight="1">
      <c r="A4" s="185"/>
      <c r="B4" s="185"/>
      <c r="C4" s="185"/>
      <c r="D4" s="185"/>
      <c r="E4" s="185"/>
      <c r="F4" s="185"/>
      <c r="G4" s="185"/>
      <c r="H4" s="185"/>
      <c r="I4" s="185"/>
      <c r="J4" s="185"/>
      <c r="K4" s="185"/>
      <c r="L4" s="185"/>
      <c r="M4" s="185"/>
      <c r="N4" s="185"/>
      <c r="O4" s="185"/>
      <c r="P4" s="185"/>
    </row>
    <row r="5" spans="1:17">
      <c r="A5" s="1525" t="s">
        <v>384</v>
      </c>
      <c r="B5" s="1525"/>
      <c r="C5" s="1525"/>
      <c r="D5" s="1525"/>
      <c r="E5" s="1525"/>
      <c r="F5" s="1525"/>
      <c r="G5" s="1525"/>
      <c r="H5" s="1525"/>
      <c r="I5" s="1525"/>
      <c r="J5" s="1525"/>
      <c r="K5" s="1525"/>
      <c r="L5" s="1525"/>
      <c r="M5" s="1525"/>
      <c r="N5" s="1525"/>
      <c r="O5" s="1525"/>
      <c r="P5" s="1525"/>
    </row>
    <row r="6" spans="1:17" ht="31" customHeight="1" thickBot="1">
      <c r="A6" s="1524" t="s">
        <v>744</v>
      </c>
      <c r="B6" s="1525"/>
      <c r="C6" s="1525"/>
      <c r="D6" s="1525"/>
      <c r="E6" s="1525"/>
      <c r="F6" s="1525"/>
      <c r="G6" s="1525"/>
      <c r="H6" s="1525"/>
      <c r="I6" s="1525"/>
      <c r="J6" s="1525"/>
      <c r="K6" s="1525"/>
      <c r="L6" s="1525"/>
      <c r="M6" s="1525"/>
      <c r="N6" s="1525"/>
      <c r="O6" s="1525"/>
      <c r="P6" s="1525"/>
    </row>
    <row r="7" spans="1:17" ht="13.5" thickBot="1">
      <c r="A7" s="187"/>
      <c r="B7" s="1513" t="s">
        <v>385</v>
      </c>
      <c r="C7" s="1514"/>
      <c r="D7" s="1514"/>
      <c r="E7" s="1514"/>
      <c r="F7" s="1514"/>
      <c r="G7" s="1514"/>
      <c r="H7" s="1514"/>
      <c r="I7" s="1514"/>
      <c r="J7" s="1514"/>
      <c r="K7" s="1514"/>
      <c r="L7" s="1514"/>
      <c r="M7" s="1514"/>
      <c r="N7" s="1514"/>
      <c r="O7" s="1514"/>
      <c r="P7" s="1515"/>
    </row>
    <row r="8" spans="1:17">
      <c r="A8" s="1485"/>
      <c r="B8" s="1500" t="s">
        <v>386</v>
      </c>
      <c r="C8" s="1501"/>
      <c r="D8" s="1501"/>
      <c r="E8" s="1501"/>
      <c r="F8" s="1501"/>
      <c r="G8" s="1501"/>
      <c r="H8" s="1501"/>
      <c r="I8" s="1501"/>
      <c r="J8" s="1501"/>
      <c r="K8" s="1501"/>
      <c r="L8" s="1501"/>
      <c r="M8" s="1501"/>
      <c r="N8" s="1501"/>
      <c r="O8" s="1501"/>
      <c r="P8" s="1502"/>
      <c r="Q8" s="1530" t="b">
        <v>0</v>
      </c>
    </row>
    <row r="9" spans="1:17">
      <c r="A9" s="1486"/>
      <c r="B9" s="1527" t="s">
        <v>387</v>
      </c>
      <c r="C9" s="1528"/>
      <c r="D9" s="1528"/>
      <c r="E9" s="1528"/>
      <c r="F9" s="1528"/>
      <c r="G9" s="1528"/>
      <c r="H9" s="1528"/>
      <c r="I9" s="1528"/>
      <c r="J9" s="1528"/>
      <c r="K9" s="1528"/>
      <c r="L9" s="1528"/>
      <c r="M9" s="1528"/>
      <c r="N9" s="1528"/>
      <c r="O9" s="1528"/>
      <c r="P9" s="1529"/>
      <c r="Q9" s="1530"/>
    </row>
    <row r="10" spans="1:17">
      <c r="A10" s="1486"/>
      <c r="B10" s="1527" t="s">
        <v>388</v>
      </c>
      <c r="C10" s="1528"/>
      <c r="D10" s="1528"/>
      <c r="E10" s="1528"/>
      <c r="F10" s="1528"/>
      <c r="G10" s="1528"/>
      <c r="H10" s="1528"/>
      <c r="I10" s="1528"/>
      <c r="J10" s="1528"/>
      <c r="K10" s="1528"/>
      <c r="L10" s="1528"/>
      <c r="M10" s="1528"/>
      <c r="N10" s="1528"/>
      <c r="O10" s="1528"/>
      <c r="P10" s="1529"/>
      <c r="Q10" s="1530"/>
    </row>
    <row r="11" spans="1:17">
      <c r="A11" s="1486"/>
      <c r="B11" s="1527" t="s">
        <v>389</v>
      </c>
      <c r="C11" s="1528"/>
      <c r="D11" s="1528"/>
      <c r="E11" s="1528"/>
      <c r="F11" s="1528"/>
      <c r="G11" s="1528"/>
      <c r="H11" s="1528"/>
      <c r="I11" s="1528"/>
      <c r="J11" s="1528"/>
      <c r="K11" s="1528"/>
      <c r="L11" s="1528"/>
      <c r="M11" s="1528"/>
      <c r="N11" s="1528"/>
      <c r="O11" s="1528"/>
      <c r="P11" s="1529"/>
      <c r="Q11" s="1530"/>
    </row>
    <row r="12" spans="1:17">
      <c r="A12" s="1486"/>
      <c r="B12" s="1527" t="s">
        <v>390</v>
      </c>
      <c r="C12" s="1528"/>
      <c r="D12" s="1528"/>
      <c r="E12" s="1528"/>
      <c r="F12" s="1528"/>
      <c r="G12" s="1528"/>
      <c r="H12" s="1528"/>
      <c r="I12" s="1528"/>
      <c r="J12" s="1528"/>
      <c r="K12" s="1528"/>
      <c r="L12" s="1528"/>
      <c r="M12" s="1528"/>
      <c r="N12" s="1528"/>
      <c r="O12" s="1528"/>
      <c r="P12" s="1529"/>
      <c r="Q12" s="1530"/>
    </row>
    <row r="13" spans="1:17">
      <c r="A13" s="1486"/>
      <c r="B13" s="1516" t="s">
        <v>391</v>
      </c>
      <c r="C13" s="1479"/>
      <c r="D13" s="1479"/>
      <c r="E13" s="1479"/>
      <c r="F13" s="1479"/>
      <c r="G13" s="1479"/>
      <c r="H13" s="1479"/>
      <c r="I13" s="1479"/>
      <c r="J13" s="1479"/>
      <c r="K13" s="1479"/>
      <c r="L13" s="1479"/>
      <c r="M13" s="1479"/>
      <c r="N13" s="1479"/>
      <c r="O13" s="1479"/>
      <c r="P13" s="1517"/>
      <c r="Q13" s="1530"/>
    </row>
    <row r="14" spans="1:17" ht="13.5" thickBot="1">
      <c r="A14" s="1486"/>
      <c r="B14" s="1516" t="s">
        <v>392</v>
      </c>
      <c r="C14" s="1479"/>
      <c r="D14" s="1479"/>
      <c r="E14" s="1479"/>
      <c r="F14" s="1479"/>
      <c r="G14" s="1479"/>
      <c r="H14" s="1479"/>
      <c r="I14" s="1479"/>
      <c r="J14" s="1479"/>
      <c r="K14" s="1479"/>
      <c r="L14" s="1479"/>
      <c r="M14" s="1479"/>
      <c r="N14" s="1479"/>
      <c r="O14" s="1479"/>
      <c r="P14" s="1517"/>
      <c r="Q14" s="1530"/>
    </row>
    <row r="15" spans="1:17" ht="14.5" thickBot="1">
      <c r="A15" s="1486"/>
      <c r="B15" s="191"/>
      <c r="C15" s="185"/>
      <c r="D15" s="192"/>
      <c r="E15" s="193"/>
      <c r="F15" s="193"/>
      <c r="G15" s="193"/>
      <c r="H15" s="193"/>
      <c r="I15" s="193"/>
      <c r="J15" s="193"/>
      <c r="K15" s="193"/>
      <c r="L15" s="185"/>
      <c r="M15" s="185"/>
      <c r="N15" s="185"/>
      <c r="O15" s="185"/>
      <c r="P15" s="194"/>
      <c r="Q15" s="1530"/>
    </row>
    <row r="16" spans="1:17" ht="7" customHeight="1" thickBot="1">
      <c r="A16" s="1487"/>
      <c r="B16" s="191"/>
      <c r="C16" s="185"/>
      <c r="D16" s="196"/>
      <c r="E16" s="196"/>
      <c r="F16" s="196"/>
      <c r="G16" s="196"/>
      <c r="H16" s="196"/>
      <c r="I16" s="196"/>
      <c r="J16" s="196"/>
      <c r="K16" s="196"/>
      <c r="L16" s="185"/>
      <c r="M16" s="185"/>
      <c r="N16" s="185"/>
      <c r="O16" s="185"/>
      <c r="P16" s="194"/>
      <c r="Q16" s="1530"/>
    </row>
    <row r="17" spans="1:17" ht="18" customHeight="1" thickBot="1">
      <c r="A17" s="187"/>
      <c r="B17" s="1509" t="s">
        <v>393</v>
      </c>
      <c r="C17" s="1510"/>
      <c r="D17" s="1510"/>
      <c r="E17" s="1510"/>
      <c r="F17" s="1510"/>
      <c r="G17" s="1510"/>
      <c r="H17" s="1510"/>
      <c r="I17" s="1510"/>
      <c r="J17" s="1510"/>
      <c r="K17" s="1510"/>
      <c r="L17" s="1510"/>
      <c r="M17" s="1510"/>
      <c r="N17" s="1510"/>
      <c r="O17" s="1510"/>
      <c r="P17" s="1511"/>
      <c r="Q17" s="87" t="b">
        <v>0</v>
      </c>
    </row>
    <row r="18" spans="1:17">
      <c r="A18" s="1485"/>
      <c r="B18" s="1500" t="s">
        <v>394</v>
      </c>
      <c r="C18" s="1501"/>
      <c r="D18" s="1501"/>
      <c r="E18" s="1501"/>
      <c r="F18" s="1501"/>
      <c r="G18" s="1501"/>
      <c r="H18" s="1501"/>
      <c r="I18" s="1501"/>
      <c r="J18" s="1501"/>
      <c r="K18" s="1501"/>
      <c r="L18" s="1501"/>
      <c r="M18" s="1501"/>
      <c r="N18" s="1501"/>
      <c r="O18" s="1501"/>
      <c r="P18" s="1502"/>
      <c r="Q18" s="1530" t="b">
        <v>0</v>
      </c>
    </row>
    <row r="19" spans="1:17">
      <c r="A19" s="1486"/>
      <c r="B19" s="1503" t="s">
        <v>395</v>
      </c>
      <c r="C19" s="1504"/>
      <c r="D19" s="1504"/>
      <c r="E19" s="1504"/>
      <c r="F19" s="1504"/>
      <c r="G19" s="1504"/>
      <c r="H19" s="1504"/>
      <c r="I19" s="1504"/>
      <c r="J19" s="1504"/>
      <c r="K19" s="1504"/>
      <c r="L19" s="1504"/>
      <c r="M19" s="1504"/>
      <c r="N19" s="1504"/>
      <c r="O19" s="1504"/>
      <c r="P19" s="1505"/>
      <c r="Q19" s="1530"/>
    </row>
    <row r="20" spans="1:17" ht="13.5" thickBot="1">
      <c r="A20" s="1487"/>
      <c r="B20" s="1518" t="s">
        <v>396</v>
      </c>
      <c r="C20" s="1519"/>
      <c r="D20" s="1519"/>
      <c r="E20" s="1519"/>
      <c r="F20" s="1519"/>
      <c r="G20" s="1519"/>
      <c r="H20" s="1519"/>
      <c r="I20" s="1519"/>
      <c r="J20" s="1519"/>
      <c r="K20" s="1519"/>
      <c r="L20" s="1519"/>
      <c r="M20" s="1519"/>
      <c r="N20" s="1519"/>
      <c r="O20" s="1519"/>
      <c r="P20" s="1520"/>
      <c r="Q20" s="1530"/>
    </row>
    <row r="21" spans="1:17" ht="33" customHeight="1" thickBot="1">
      <c r="A21" s="187"/>
      <c r="B21" s="1509" t="s">
        <v>397</v>
      </c>
      <c r="C21" s="1510"/>
      <c r="D21" s="1510"/>
      <c r="E21" s="1510"/>
      <c r="F21" s="1510"/>
      <c r="G21" s="1510"/>
      <c r="H21" s="1510"/>
      <c r="I21" s="1510"/>
      <c r="J21" s="1510"/>
      <c r="K21" s="1510"/>
      <c r="L21" s="1510"/>
      <c r="M21" s="1510"/>
      <c r="N21" s="1510"/>
      <c r="O21" s="1510"/>
      <c r="P21" s="1511"/>
      <c r="Q21" s="87" t="b">
        <v>0</v>
      </c>
    </row>
    <row r="22" spans="1:17">
      <c r="A22" s="1485"/>
      <c r="B22" s="1500" t="s">
        <v>398</v>
      </c>
      <c r="C22" s="1501"/>
      <c r="D22" s="1501"/>
      <c r="E22" s="1501"/>
      <c r="F22" s="1501"/>
      <c r="G22" s="1501"/>
      <c r="H22" s="1501"/>
      <c r="I22" s="1501"/>
      <c r="J22" s="1501"/>
      <c r="K22" s="1501"/>
      <c r="L22" s="1501"/>
      <c r="M22" s="1501"/>
      <c r="N22" s="1501"/>
      <c r="O22" s="1501"/>
      <c r="P22" s="1502"/>
      <c r="Q22" s="1530" t="b">
        <v>0</v>
      </c>
    </row>
    <row r="23" spans="1:17" ht="27.5" customHeight="1" thickBot="1">
      <c r="A23" s="1487"/>
      <c r="B23" s="1521" t="s">
        <v>399</v>
      </c>
      <c r="C23" s="1522"/>
      <c r="D23" s="1522"/>
      <c r="E23" s="1522"/>
      <c r="F23" s="1522"/>
      <c r="G23" s="1522"/>
      <c r="H23" s="1522"/>
      <c r="I23" s="1522"/>
      <c r="J23" s="1522"/>
      <c r="K23" s="1522"/>
      <c r="L23" s="1522"/>
      <c r="M23" s="1522"/>
      <c r="N23" s="1522"/>
      <c r="O23" s="1522"/>
      <c r="P23" s="1523"/>
      <c r="Q23" s="1530"/>
    </row>
    <row r="24" spans="1:17" ht="6.5" customHeight="1">
      <c r="A24" s="185"/>
      <c r="B24" s="185"/>
      <c r="C24" s="185"/>
      <c r="D24" s="185"/>
      <c r="E24" s="185"/>
      <c r="F24" s="185"/>
      <c r="G24" s="185"/>
      <c r="H24" s="185"/>
      <c r="I24" s="185"/>
      <c r="J24" s="185"/>
      <c r="K24" s="185"/>
      <c r="L24" s="185"/>
      <c r="M24" s="185"/>
      <c r="N24" s="185"/>
      <c r="O24" s="185"/>
      <c r="P24" s="185"/>
    </row>
    <row r="25" spans="1:17" ht="32.5" customHeight="1" thickBot="1">
      <c r="A25" s="1524" t="s">
        <v>400</v>
      </c>
      <c r="B25" s="1525"/>
      <c r="C25" s="1525"/>
      <c r="D25" s="1525"/>
      <c r="E25" s="1525"/>
      <c r="F25" s="1525"/>
      <c r="G25" s="1525"/>
      <c r="H25" s="1525"/>
      <c r="I25" s="1525"/>
      <c r="J25" s="1525"/>
      <c r="K25" s="1525"/>
      <c r="L25" s="1525"/>
      <c r="M25" s="1525"/>
      <c r="N25" s="1525"/>
      <c r="O25" s="1525"/>
      <c r="P25" s="1525"/>
    </row>
    <row r="26" spans="1:17" ht="13.5" thickBot="1">
      <c r="A26" s="190"/>
      <c r="B26" s="1513" t="s">
        <v>385</v>
      </c>
      <c r="C26" s="1514"/>
      <c r="D26" s="1514"/>
      <c r="E26" s="1514"/>
      <c r="F26" s="1514"/>
      <c r="G26" s="1514"/>
      <c r="H26" s="1514"/>
      <c r="I26" s="1514"/>
      <c r="J26" s="1514"/>
      <c r="K26" s="1514"/>
      <c r="L26" s="1514"/>
      <c r="M26" s="1514"/>
      <c r="N26" s="1514"/>
      <c r="O26" s="1514"/>
      <c r="P26" s="1515"/>
    </row>
    <row r="27" spans="1:17">
      <c r="A27" s="1485"/>
      <c r="B27" s="1488" t="s">
        <v>401</v>
      </c>
      <c r="C27" s="1489"/>
      <c r="D27" s="1489"/>
      <c r="E27" s="1489"/>
      <c r="F27" s="1489"/>
      <c r="G27" s="1489"/>
      <c r="H27" s="1489"/>
      <c r="I27" s="1489"/>
      <c r="J27" s="1489"/>
      <c r="K27" s="1489"/>
      <c r="L27" s="1489"/>
      <c r="M27" s="1489"/>
      <c r="N27" s="1489"/>
      <c r="O27" s="1489"/>
      <c r="P27" s="1490"/>
      <c r="Q27" s="1530" t="b">
        <v>0</v>
      </c>
    </row>
    <row r="28" spans="1:17">
      <c r="A28" s="1486"/>
      <c r="B28" s="1491" t="s">
        <v>402</v>
      </c>
      <c r="C28" s="1492"/>
      <c r="D28" s="1492"/>
      <c r="E28" s="1492"/>
      <c r="F28" s="1492"/>
      <c r="G28" s="1492"/>
      <c r="H28" s="1492"/>
      <c r="I28" s="1492"/>
      <c r="J28" s="1492"/>
      <c r="K28" s="1492"/>
      <c r="L28" s="1492"/>
      <c r="M28" s="1492"/>
      <c r="N28" s="1492"/>
      <c r="O28" s="1492"/>
      <c r="P28" s="1493"/>
      <c r="Q28" s="1530"/>
    </row>
    <row r="29" spans="1:17">
      <c r="A29" s="1486"/>
      <c r="B29" s="1491" t="s">
        <v>403</v>
      </c>
      <c r="C29" s="1492"/>
      <c r="D29" s="1492"/>
      <c r="E29" s="1492"/>
      <c r="F29" s="1492"/>
      <c r="G29" s="1492"/>
      <c r="H29" s="1492"/>
      <c r="I29" s="1492"/>
      <c r="J29" s="1492"/>
      <c r="K29" s="1492"/>
      <c r="L29" s="1492"/>
      <c r="M29" s="1492"/>
      <c r="N29" s="1492"/>
      <c r="O29" s="1492"/>
      <c r="P29" s="1493"/>
      <c r="Q29" s="1530"/>
    </row>
    <row r="30" spans="1:17">
      <c r="A30" s="1486"/>
      <c r="B30" s="1494" t="s">
        <v>404</v>
      </c>
      <c r="C30" s="1495"/>
      <c r="D30" s="1495"/>
      <c r="E30" s="1495"/>
      <c r="F30" s="1495"/>
      <c r="G30" s="1495"/>
      <c r="H30" s="1495"/>
      <c r="I30" s="1495"/>
      <c r="J30" s="1495"/>
      <c r="K30" s="1495"/>
      <c r="L30" s="1495"/>
      <c r="M30" s="1495"/>
      <c r="N30" s="1495"/>
      <c r="O30" s="1495"/>
      <c r="P30" s="1496"/>
      <c r="Q30" s="1530"/>
    </row>
    <row r="31" spans="1:17" ht="13.5" thickBot="1">
      <c r="A31" s="1486"/>
      <c r="B31" s="1497" t="s">
        <v>405</v>
      </c>
      <c r="C31" s="1498"/>
      <c r="D31" s="1498"/>
      <c r="E31" s="1498"/>
      <c r="F31" s="1498"/>
      <c r="G31" s="1498"/>
      <c r="H31" s="1498"/>
      <c r="I31" s="1498"/>
      <c r="J31" s="1498"/>
      <c r="K31" s="1498"/>
      <c r="L31" s="1498"/>
      <c r="M31" s="1498"/>
      <c r="N31" s="1498"/>
      <c r="O31" s="1498"/>
      <c r="P31" s="1499"/>
      <c r="Q31" s="1530"/>
    </row>
    <row r="32" spans="1:17" ht="13.5" thickBot="1">
      <c r="A32" s="1486"/>
      <c r="B32" s="199"/>
      <c r="C32" s="199"/>
      <c r="D32" s="199"/>
      <c r="E32" s="199"/>
      <c r="F32" s="199"/>
      <c r="G32" s="199"/>
      <c r="H32" s="199"/>
      <c r="I32" s="199"/>
      <c r="J32" s="199"/>
      <c r="K32" s="199"/>
      <c r="L32" s="199"/>
      <c r="M32" s="199" t="s">
        <v>406</v>
      </c>
      <c r="N32" s="199"/>
      <c r="O32" s="199"/>
      <c r="P32" s="199"/>
      <c r="Q32" s="1530"/>
    </row>
    <row r="33" spans="1:17" ht="5" customHeight="1" thickBot="1">
      <c r="A33" s="1487"/>
      <c r="B33" s="188"/>
      <c r="C33" s="188"/>
      <c r="D33" s="188"/>
      <c r="E33" s="188"/>
      <c r="F33" s="188"/>
      <c r="G33" s="188"/>
      <c r="H33" s="188"/>
      <c r="I33" s="188"/>
      <c r="J33" s="188"/>
      <c r="K33" s="188"/>
      <c r="L33" s="188"/>
      <c r="M33" s="188"/>
      <c r="N33" s="188"/>
      <c r="O33" s="188"/>
      <c r="P33" s="189"/>
      <c r="Q33" s="1530"/>
    </row>
    <row r="34" spans="1:17" ht="19.5" customHeight="1" thickBot="1">
      <c r="A34" s="187"/>
      <c r="B34" s="200" t="s">
        <v>393</v>
      </c>
      <c r="C34" s="197"/>
      <c r="D34" s="197"/>
      <c r="E34" s="197"/>
      <c r="F34" s="197"/>
      <c r="G34" s="197"/>
      <c r="H34" s="197"/>
      <c r="I34" s="197"/>
      <c r="J34" s="197"/>
      <c r="K34" s="197"/>
      <c r="L34" s="197"/>
      <c r="M34" s="197"/>
      <c r="N34" s="197"/>
      <c r="O34" s="197"/>
      <c r="P34" s="198"/>
      <c r="Q34" s="87" t="b">
        <v>0</v>
      </c>
    </row>
    <row r="35" spans="1:17">
      <c r="A35" s="1485"/>
      <c r="B35" s="1500" t="s">
        <v>407</v>
      </c>
      <c r="C35" s="1501"/>
      <c r="D35" s="1501"/>
      <c r="E35" s="1501"/>
      <c r="F35" s="1501"/>
      <c r="G35" s="1501"/>
      <c r="H35" s="1501"/>
      <c r="I35" s="1501"/>
      <c r="J35" s="1501"/>
      <c r="K35" s="1501"/>
      <c r="L35" s="1501"/>
      <c r="M35" s="1501"/>
      <c r="N35" s="1501"/>
      <c r="O35" s="1501"/>
      <c r="P35" s="1502"/>
      <c r="Q35" s="1530" t="b">
        <v>0</v>
      </c>
    </row>
    <row r="36" spans="1:17">
      <c r="A36" s="1486"/>
      <c r="B36" s="1503" t="s">
        <v>408</v>
      </c>
      <c r="C36" s="1504"/>
      <c r="D36" s="1504"/>
      <c r="E36" s="1504"/>
      <c r="F36" s="1504"/>
      <c r="G36" s="1504"/>
      <c r="H36" s="1504"/>
      <c r="I36" s="1504"/>
      <c r="J36" s="1504"/>
      <c r="K36" s="1504"/>
      <c r="L36" s="1504"/>
      <c r="M36" s="1504"/>
      <c r="N36" s="1504"/>
      <c r="O36" s="1504"/>
      <c r="P36" s="1505"/>
      <c r="Q36" s="1530"/>
    </row>
    <row r="37" spans="1:17" ht="13.5" thickBot="1">
      <c r="A37" s="1487"/>
      <c r="B37" s="1506" t="s">
        <v>745</v>
      </c>
      <c r="C37" s="1507"/>
      <c r="D37" s="1507"/>
      <c r="E37" s="1507"/>
      <c r="F37" s="1507"/>
      <c r="G37" s="1507"/>
      <c r="H37" s="1507"/>
      <c r="I37" s="1507"/>
      <c r="J37" s="1507"/>
      <c r="K37" s="1507"/>
      <c r="L37" s="1507"/>
      <c r="M37" s="1507"/>
      <c r="N37" s="1507"/>
      <c r="O37" s="1507"/>
      <c r="P37" s="1508"/>
      <c r="Q37" s="1530"/>
    </row>
    <row r="38" spans="1:17" ht="29.5" customHeight="1" thickBot="1">
      <c r="A38" s="195"/>
      <c r="B38" s="1509" t="s">
        <v>409</v>
      </c>
      <c r="C38" s="1510"/>
      <c r="D38" s="1510"/>
      <c r="E38" s="1510"/>
      <c r="F38" s="1510"/>
      <c r="G38" s="1510"/>
      <c r="H38" s="1510"/>
      <c r="I38" s="1510"/>
      <c r="J38" s="1510"/>
      <c r="K38" s="1510"/>
      <c r="L38" s="1510"/>
      <c r="M38" s="1510"/>
      <c r="N38" s="1510"/>
      <c r="O38" s="1510"/>
      <c r="P38" s="1511"/>
      <c r="Q38" s="87" t="b">
        <v>0</v>
      </c>
    </row>
    <row r="39" spans="1:17" ht="5" customHeight="1">
      <c r="A39" s="185"/>
      <c r="B39" s="185"/>
      <c r="C39" s="185"/>
      <c r="D39" s="185"/>
      <c r="E39" s="185"/>
      <c r="F39" s="185"/>
      <c r="G39" s="185"/>
      <c r="H39" s="185"/>
      <c r="I39" s="185"/>
      <c r="J39" s="185"/>
      <c r="K39" s="185"/>
      <c r="L39" s="185"/>
      <c r="M39" s="185"/>
      <c r="N39" s="185"/>
      <c r="O39" s="185"/>
      <c r="P39" s="185"/>
    </row>
    <row r="40" spans="1:17">
      <c r="A40" s="1512" t="s">
        <v>410</v>
      </c>
      <c r="B40" s="1512"/>
      <c r="C40" s="1512"/>
      <c r="D40" s="1484" t="s">
        <v>411</v>
      </c>
      <c r="E40" s="1484"/>
      <c r="F40" s="1484"/>
      <c r="G40" s="1484"/>
      <c r="H40" s="1484"/>
      <c r="I40" s="201"/>
      <c r="J40" s="201"/>
      <c r="P40" s="201"/>
    </row>
    <row r="41" spans="1:17">
      <c r="A41" s="1477" t="s">
        <v>412</v>
      </c>
      <c r="B41" s="1477"/>
      <c r="C41" s="1477"/>
      <c r="D41" s="1477"/>
      <c r="E41" s="1478" t="str">
        <f>TEXT(基本情報入力シート!L45,"#")</f>
        <v/>
      </c>
      <c r="F41" s="1478"/>
      <c r="G41" s="1478"/>
      <c r="H41" s="1478"/>
      <c r="I41" s="1478"/>
      <c r="J41" s="1478"/>
      <c r="K41" s="1478"/>
      <c r="L41" s="1478"/>
      <c r="M41" s="1478"/>
      <c r="N41" s="1478"/>
      <c r="O41" s="1478"/>
      <c r="P41" s="1478"/>
    </row>
    <row r="42" spans="1:17" ht="33.5" customHeight="1">
      <c r="A42" s="1477" t="s">
        <v>413</v>
      </c>
      <c r="B42" s="1477"/>
      <c r="C42" s="1477"/>
      <c r="D42" s="1477"/>
      <c r="E42" s="1480" t="str">
        <f>CONCATENATE(TEXT(基本情報入力シート!L15,"000"),"-",TEXT(基本情報入力シート!T15,"0000"),CHAR(10),TEXT(基本情報入力シート!L17,"#"),CHAR(10),TEXT(基本情報入力シート!L19,"#"))</f>
        <v xml:space="preserve">000-0000
</v>
      </c>
      <c r="F42" s="1480"/>
      <c r="G42" s="1480"/>
      <c r="H42" s="1480"/>
      <c r="I42" s="1480"/>
      <c r="J42" s="1480"/>
      <c r="K42" s="1480"/>
      <c r="L42" s="1480"/>
      <c r="M42" s="1480"/>
      <c r="N42" s="1480"/>
      <c r="O42" s="1480"/>
      <c r="P42" s="1480"/>
    </row>
    <row r="43" spans="1:17">
      <c r="A43" s="1477" t="s">
        <v>414</v>
      </c>
      <c r="B43" s="1477"/>
      <c r="C43" s="1477"/>
      <c r="D43" s="1477"/>
      <c r="E43" s="1481"/>
      <c r="F43" s="1482"/>
      <c r="G43" s="1482"/>
      <c r="H43" s="1482"/>
      <c r="I43" s="1482"/>
      <c r="J43" s="1482"/>
      <c r="K43" s="1482"/>
      <c r="L43" s="1482"/>
      <c r="M43" s="1482"/>
      <c r="N43" s="1482"/>
      <c r="O43" s="1482"/>
      <c r="P43" s="1483"/>
    </row>
    <row r="44" spans="1:17">
      <c r="A44" s="1477" t="s">
        <v>415</v>
      </c>
      <c r="B44" s="1477"/>
      <c r="C44" s="1477"/>
      <c r="D44" s="1477"/>
      <c r="E44" s="1478" t="str">
        <f>TEXT(基本情報入力シート!L29,"#")</f>
        <v/>
      </c>
      <c r="F44" s="1478"/>
      <c r="G44" s="1478"/>
      <c r="H44" s="1478"/>
      <c r="I44" s="1478"/>
      <c r="J44" s="1478"/>
      <c r="K44" s="1478"/>
      <c r="L44" s="1478"/>
      <c r="M44" s="1478"/>
      <c r="N44" s="1478"/>
      <c r="O44" s="1478"/>
      <c r="P44" s="1478"/>
    </row>
    <row r="45" spans="1:17" ht="2.5" customHeight="1">
      <c r="A45" s="185"/>
      <c r="B45" s="185"/>
      <c r="C45" s="185"/>
      <c r="D45" s="185"/>
      <c r="E45" s="185"/>
      <c r="F45" s="185"/>
      <c r="G45" s="185"/>
      <c r="H45" s="185"/>
      <c r="I45" s="185"/>
      <c r="J45" s="185"/>
      <c r="K45" s="185"/>
      <c r="L45" s="185"/>
      <c r="M45" s="185"/>
      <c r="N45" s="185"/>
      <c r="O45" s="185"/>
      <c r="P45" s="185"/>
    </row>
    <row r="46" spans="1:17" ht="27" customHeight="1">
      <c r="A46" s="1479" t="s">
        <v>416</v>
      </c>
      <c r="B46" s="1479"/>
      <c r="C46" s="1479"/>
      <c r="D46" s="1479"/>
      <c r="E46" s="1479"/>
      <c r="F46" s="1479"/>
      <c r="G46" s="1479"/>
      <c r="H46" s="1479"/>
      <c r="I46" s="1479"/>
      <c r="J46" s="1479"/>
      <c r="K46" s="1479"/>
      <c r="L46" s="1479"/>
      <c r="M46" s="1479"/>
      <c r="N46" s="1479"/>
      <c r="O46" s="1479"/>
      <c r="P46" s="1479"/>
    </row>
    <row r="47" spans="1:17">
      <c r="A47" s="1479" t="s">
        <v>417</v>
      </c>
      <c r="B47" s="1479"/>
      <c r="C47" s="1479"/>
      <c r="D47" s="1479"/>
      <c r="E47" s="1479"/>
      <c r="F47" s="1479"/>
      <c r="G47" s="1479"/>
      <c r="H47" s="1479"/>
      <c r="I47" s="1479"/>
      <c r="J47" s="1479"/>
      <c r="K47" s="1479"/>
      <c r="L47" s="1479"/>
      <c r="M47" s="1479"/>
      <c r="N47" s="1479"/>
      <c r="O47" s="1479"/>
      <c r="P47" s="1479"/>
    </row>
  </sheetData>
  <sheetProtection sheet="1" objects="1" scenarios="1"/>
  <mergeCells count="51">
    <mergeCell ref="Q8:Q16"/>
    <mergeCell ref="Q18:Q20"/>
    <mergeCell ref="Q22:Q23"/>
    <mergeCell ref="Q27:Q33"/>
    <mergeCell ref="Q35:Q37"/>
    <mergeCell ref="A3:P3"/>
    <mergeCell ref="A5:P5"/>
    <mergeCell ref="A6:P6"/>
    <mergeCell ref="B7:P7"/>
    <mergeCell ref="A8:A16"/>
    <mergeCell ref="B8:P8"/>
    <mergeCell ref="B9:P9"/>
    <mergeCell ref="B10:P10"/>
    <mergeCell ref="B11:P11"/>
    <mergeCell ref="B12:P12"/>
    <mergeCell ref="B26:P26"/>
    <mergeCell ref="B13:P13"/>
    <mergeCell ref="B14:P14"/>
    <mergeCell ref="B17:P17"/>
    <mergeCell ref="A18:A20"/>
    <mergeCell ref="B18:P18"/>
    <mergeCell ref="B19:P19"/>
    <mergeCell ref="B20:P20"/>
    <mergeCell ref="B21:P21"/>
    <mergeCell ref="A22:A23"/>
    <mergeCell ref="B22:P22"/>
    <mergeCell ref="B23:P23"/>
    <mergeCell ref="A25:P25"/>
    <mergeCell ref="D40:H40"/>
    <mergeCell ref="A27:A33"/>
    <mergeCell ref="B27:P27"/>
    <mergeCell ref="B28:P28"/>
    <mergeCell ref="B29:P29"/>
    <mergeCell ref="B30:P30"/>
    <mergeCell ref="B31:P31"/>
    <mergeCell ref="A35:A37"/>
    <mergeCell ref="B35:P35"/>
    <mergeCell ref="B36:P36"/>
    <mergeCell ref="B37:P37"/>
    <mergeCell ref="B38:P38"/>
    <mergeCell ref="A40:C40"/>
    <mergeCell ref="A44:D44"/>
    <mergeCell ref="E44:P44"/>
    <mergeCell ref="A46:P46"/>
    <mergeCell ref="A47:P47"/>
    <mergeCell ref="A41:D41"/>
    <mergeCell ref="E41:P41"/>
    <mergeCell ref="A42:D42"/>
    <mergeCell ref="E42:P42"/>
    <mergeCell ref="A43:D43"/>
    <mergeCell ref="E43:P43"/>
  </mergeCells>
  <phoneticPr fontId="3"/>
  <conditionalFormatting sqref="A8:A23 A27:A38">
    <cfRule type="expression" dxfId="982" priority="6">
      <formula>Q8=FALSE</formula>
    </cfRule>
  </conditionalFormatting>
  <conditionalFormatting sqref="B32:L32 N32:P32">
    <cfRule type="expression" dxfId="981" priority="1">
      <formula>B32=""</formula>
    </cfRule>
  </conditionalFormatting>
  <conditionalFormatting sqref="B20:P20">
    <cfRule type="expression" dxfId="980" priority="5">
      <formula>OR($B$20="",$B$20="令和（ 　 ）年（ 　 ）月頃に手続予定。（申請から３か月以内の年月をご記入ください。）")</formula>
    </cfRule>
  </conditionalFormatting>
  <conditionalFormatting sqref="B37:P37">
    <cfRule type="expression" dxfId="979" priority="4">
      <formula>OR($B$37="",$B$37="令和（　）年（ 　）月頃に手続予定。（申請から３か月以内の年月をご記入ください。）")</formula>
    </cfRule>
  </conditionalFormatting>
  <conditionalFormatting sqref="D15:K15">
    <cfRule type="expression" dxfId="978" priority="2">
      <formula>D15=""</formula>
    </cfRule>
  </conditionalFormatting>
  <conditionalFormatting sqref="E43:P43">
    <cfRule type="expression" dxfId="977" priority="3">
      <formula>$E$43=""</formula>
    </cfRule>
  </conditionalFormatting>
  <pageMargins left="0.70866141732283461" right="0.70866141732283461" top="0.74803149606299213" bottom="0.74803149606299213" header="0.31496062992125984" footer="0.31496062992125984"/>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 r:id="rId4" name="Check Box 1">
              <controlPr defaultSize="0" autoFill="0" autoLine="0" autoPict="0">
                <anchor moveWithCells="1">
                  <from>
                    <xdr:col>0</xdr:col>
                    <xdr:colOff>57150</xdr:colOff>
                    <xdr:row>11</xdr:row>
                    <xdr:rowOff>6350</xdr:rowOff>
                  </from>
                  <to>
                    <xdr:col>1</xdr:col>
                    <xdr:colOff>0</xdr:colOff>
                    <xdr:row>12</xdr:row>
                    <xdr:rowOff>69850</xdr:rowOff>
                  </to>
                </anchor>
              </controlPr>
            </control>
          </mc:Choice>
        </mc:AlternateContent>
        <mc:AlternateContent xmlns:mc="http://schemas.openxmlformats.org/markup-compatibility/2006">
          <mc:Choice Requires="x14">
            <control shapeId="3" r:id="rId5" name="Check Box 2">
              <controlPr defaultSize="0" autoFill="0" autoLine="0" autoPict="0">
                <anchor moveWithCells="1">
                  <from>
                    <xdr:col>0</xdr:col>
                    <xdr:colOff>38100</xdr:colOff>
                    <xdr:row>15</xdr:row>
                    <xdr:rowOff>152400</xdr:rowOff>
                  </from>
                  <to>
                    <xdr:col>1</xdr:col>
                    <xdr:colOff>0</xdr:colOff>
                    <xdr:row>17</xdr:row>
                    <xdr:rowOff>38100</xdr:rowOff>
                  </to>
                </anchor>
              </controlPr>
            </control>
          </mc:Choice>
        </mc:AlternateContent>
        <mc:AlternateContent xmlns:mc="http://schemas.openxmlformats.org/markup-compatibility/2006">
          <mc:Choice Requires="x14">
            <control shapeId="4" r:id="rId6" name="Check Box 3">
              <controlPr defaultSize="0" autoFill="0" autoLine="0" autoPict="0">
                <anchor moveWithCells="1">
                  <from>
                    <xdr:col>0</xdr:col>
                    <xdr:colOff>31750</xdr:colOff>
                    <xdr:row>17</xdr:row>
                    <xdr:rowOff>114300</xdr:rowOff>
                  </from>
                  <to>
                    <xdr:col>0</xdr:col>
                    <xdr:colOff>285750</xdr:colOff>
                    <xdr:row>19</xdr:row>
                    <xdr:rowOff>25400</xdr:rowOff>
                  </to>
                </anchor>
              </controlPr>
            </control>
          </mc:Choice>
        </mc:AlternateContent>
        <mc:AlternateContent xmlns:mc="http://schemas.openxmlformats.org/markup-compatibility/2006">
          <mc:Choice Requires="x14">
            <control shapeId="5" r:id="rId7" name="Check Box 4">
              <controlPr defaultSize="0" autoFill="0" autoLine="0" autoPict="0">
                <anchor moveWithCells="1">
                  <from>
                    <xdr:col>0</xdr:col>
                    <xdr:colOff>50800</xdr:colOff>
                    <xdr:row>20</xdr:row>
                    <xdr:rowOff>127000</xdr:rowOff>
                  </from>
                  <to>
                    <xdr:col>1</xdr:col>
                    <xdr:colOff>0</xdr:colOff>
                    <xdr:row>20</xdr:row>
                    <xdr:rowOff>336550</xdr:rowOff>
                  </to>
                </anchor>
              </controlPr>
            </control>
          </mc:Choice>
        </mc:AlternateContent>
        <mc:AlternateContent xmlns:mc="http://schemas.openxmlformats.org/markup-compatibility/2006">
          <mc:Choice Requires="x14">
            <control shapeId="6" r:id="rId8" name="Check Box 5">
              <controlPr defaultSize="0" autoFill="0" autoLine="0" autoPict="0">
                <anchor moveWithCells="1">
                  <from>
                    <xdr:col>0</xdr:col>
                    <xdr:colOff>57150</xdr:colOff>
                    <xdr:row>22</xdr:row>
                    <xdr:rowOff>0</xdr:rowOff>
                  </from>
                  <to>
                    <xdr:col>1</xdr:col>
                    <xdr:colOff>0</xdr:colOff>
                    <xdr:row>22</xdr:row>
                    <xdr:rowOff>196850</xdr:rowOff>
                  </to>
                </anchor>
              </controlPr>
            </control>
          </mc:Choice>
        </mc:AlternateContent>
        <mc:AlternateContent xmlns:mc="http://schemas.openxmlformats.org/markup-compatibility/2006">
          <mc:Choice Requires="x14">
            <control shapeId="7" r:id="rId9" name="Check Box 6">
              <controlPr defaultSize="0" autoFill="0" autoLine="0" autoPict="0">
                <anchor moveWithCells="1">
                  <from>
                    <xdr:col>0</xdr:col>
                    <xdr:colOff>38100</xdr:colOff>
                    <xdr:row>28</xdr:row>
                    <xdr:rowOff>82550</xdr:rowOff>
                  </from>
                  <to>
                    <xdr:col>1</xdr:col>
                    <xdr:colOff>0</xdr:colOff>
                    <xdr:row>29</xdr:row>
                    <xdr:rowOff>133350</xdr:rowOff>
                  </to>
                </anchor>
              </controlPr>
            </control>
          </mc:Choice>
        </mc:AlternateContent>
        <mc:AlternateContent xmlns:mc="http://schemas.openxmlformats.org/markup-compatibility/2006">
          <mc:Choice Requires="x14">
            <control shapeId="8" r:id="rId10" name="Check Box 7">
              <controlPr defaultSize="0" autoFill="0" autoLine="0" autoPict="0">
                <anchor moveWithCells="1">
                  <from>
                    <xdr:col>0</xdr:col>
                    <xdr:colOff>38100</xdr:colOff>
                    <xdr:row>32</xdr:row>
                    <xdr:rowOff>107950</xdr:rowOff>
                  </from>
                  <to>
                    <xdr:col>0</xdr:col>
                    <xdr:colOff>285750</xdr:colOff>
                    <xdr:row>34</xdr:row>
                    <xdr:rowOff>6350</xdr:rowOff>
                  </to>
                </anchor>
              </controlPr>
            </control>
          </mc:Choice>
        </mc:AlternateContent>
        <mc:AlternateContent xmlns:mc="http://schemas.openxmlformats.org/markup-compatibility/2006">
          <mc:Choice Requires="x14">
            <control shapeId="9" r:id="rId11" name="Check Box 8">
              <controlPr defaultSize="0" autoFill="0" autoLine="0" autoPict="0">
                <anchor moveWithCells="1">
                  <from>
                    <xdr:col>0</xdr:col>
                    <xdr:colOff>25400</xdr:colOff>
                    <xdr:row>34</xdr:row>
                    <xdr:rowOff>120650</xdr:rowOff>
                  </from>
                  <to>
                    <xdr:col>0</xdr:col>
                    <xdr:colOff>279400</xdr:colOff>
                    <xdr:row>36</xdr:row>
                    <xdr:rowOff>31750</xdr:rowOff>
                  </to>
                </anchor>
              </controlPr>
            </control>
          </mc:Choice>
        </mc:AlternateContent>
        <mc:AlternateContent xmlns:mc="http://schemas.openxmlformats.org/markup-compatibility/2006">
          <mc:Choice Requires="x14">
            <control shapeId="10" r:id="rId12" name="Check Box 9">
              <controlPr defaultSize="0" autoFill="0" autoLine="0" autoPict="0">
                <anchor moveWithCells="1">
                  <from>
                    <xdr:col>0</xdr:col>
                    <xdr:colOff>31750</xdr:colOff>
                    <xdr:row>37</xdr:row>
                    <xdr:rowOff>88900</xdr:rowOff>
                  </from>
                  <to>
                    <xdr:col>0</xdr:col>
                    <xdr:colOff>285750</xdr:colOff>
                    <xdr:row>37</xdr:row>
                    <xdr:rowOff>285750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I46"/>
  <sheetViews>
    <sheetView view="pageBreakPreview" zoomScale="115" zoomScaleNormal="100" zoomScaleSheetLayoutView="115" workbookViewId="0"/>
  </sheetViews>
  <sheetFormatPr defaultColWidth="8.08203125" defaultRowHeight="13"/>
  <cols>
    <col min="1" max="9" width="8.6640625" style="203" customWidth="1"/>
    <col min="10" max="16384" width="8.08203125" style="203"/>
  </cols>
  <sheetData>
    <row r="1" spans="1:9" ht="16.5">
      <c r="A1" s="202" t="s">
        <v>1078</v>
      </c>
    </row>
    <row r="2" spans="1:9" ht="16.5">
      <c r="A2" s="202"/>
      <c r="C2" s="1575" t="s">
        <v>168</v>
      </c>
      <c r="D2" s="1575"/>
      <c r="E2" s="1575"/>
      <c r="F2" s="1575"/>
      <c r="G2" s="1575"/>
    </row>
    <row r="4" spans="1:9" ht="15" customHeight="1">
      <c r="A4" s="1576" t="s">
        <v>418</v>
      </c>
      <c r="B4" s="1577"/>
      <c r="C4" s="1578" t="str">
        <f>TEXT(基本情報入力シート!L45,"#")</f>
        <v/>
      </c>
      <c r="D4" s="1579"/>
      <c r="E4" s="1579"/>
      <c r="F4" s="1579"/>
      <c r="G4" s="1579"/>
      <c r="H4" s="1579"/>
      <c r="I4" s="1580"/>
    </row>
    <row r="5" spans="1:9" ht="15" customHeight="1">
      <c r="A5" s="204" t="s">
        <v>239</v>
      </c>
      <c r="B5" s="1581" t="str">
        <f>TEXT(基本情報入力シート!L60,"#")</f>
        <v/>
      </c>
      <c r="C5" s="1581"/>
      <c r="D5" s="1581"/>
      <c r="E5" s="1581"/>
      <c r="F5" s="1582" t="s">
        <v>419</v>
      </c>
      <c r="G5" s="1583" t="str">
        <f>IF(基本情報入力シート!L65&lt;&gt;"",TEXT(基本情報入力シート!L65,"ggge年m月d日"),"　　年　　月　　日")</f>
        <v>　　年　　月　　日</v>
      </c>
      <c r="H5" s="1584"/>
      <c r="I5" s="1585"/>
    </row>
    <row r="6" spans="1:9" ht="15" customHeight="1">
      <c r="A6" s="1567" t="s">
        <v>420</v>
      </c>
      <c r="B6" s="1586" t="str">
        <f>TEXT(基本情報入力シート!L59,"#")</f>
        <v/>
      </c>
      <c r="C6" s="1586"/>
      <c r="D6" s="1586"/>
      <c r="E6" s="1586"/>
      <c r="F6" s="1582"/>
      <c r="G6" s="1583"/>
      <c r="H6" s="1584"/>
      <c r="I6" s="1585"/>
    </row>
    <row r="7" spans="1:9" ht="15" customHeight="1">
      <c r="A7" s="1568"/>
      <c r="B7" s="1586"/>
      <c r="C7" s="1586"/>
      <c r="D7" s="1586"/>
      <c r="E7" s="1586"/>
      <c r="F7" s="1582"/>
      <c r="G7" s="1583"/>
      <c r="H7" s="1584"/>
      <c r="I7" s="1585"/>
    </row>
    <row r="8" spans="1:9" ht="15" customHeight="1">
      <c r="A8" s="1567" t="s">
        <v>421</v>
      </c>
      <c r="B8" s="205" t="str">
        <f>IF(TEXT(基本情報入力シート!L61,"000")="","（郵便番号　　　　　－　　　　　）",CONCATENATE("（郵便番号　",ASC(TEXT(基本情報入力シート!L61,"000")),"-",ASC(TEXT(基本情報入力シート!T61,"0000")),"）"))</f>
        <v>（郵便番号　000-0000）</v>
      </c>
      <c r="C8" s="206"/>
      <c r="D8" s="206"/>
      <c r="E8" s="206"/>
      <c r="F8" s="206"/>
      <c r="G8" s="206"/>
      <c r="H8" s="206"/>
      <c r="I8" s="207"/>
    </row>
    <row r="9" spans="1:9" ht="15" customHeight="1">
      <c r="A9" s="1568"/>
      <c r="B9" s="1569" t="str">
        <f>TEXT(基本情報入力シート!L62,"G/標準")&amp;" "&amp;TEXT(基本情報入力シート!L63,"G/標準")</f>
        <v>0 0</v>
      </c>
      <c r="C9" s="1570"/>
      <c r="D9" s="1570"/>
      <c r="E9" s="1570"/>
      <c r="F9" s="1570"/>
      <c r="G9" s="1570"/>
      <c r="H9" s="1570"/>
      <c r="I9" s="1571"/>
    </row>
    <row r="10" spans="1:9" ht="15" customHeight="1">
      <c r="A10" s="208" t="s">
        <v>248</v>
      </c>
      <c r="B10" s="1555" t="str">
        <f>IF(基本情報入力シート!L64&lt;&gt;"",TEXT(基本情報入力シート!L64,"G/標準"),"")</f>
        <v/>
      </c>
      <c r="C10" s="1556"/>
      <c r="D10" s="1556"/>
      <c r="E10" s="1556"/>
      <c r="F10" s="1556"/>
      <c r="G10" s="1556"/>
      <c r="H10" s="1556"/>
      <c r="I10" s="1557"/>
    </row>
    <row r="11" spans="1:9" ht="15" customHeight="1">
      <c r="A11" s="1572" t="s">
        <v>422</v>
      </c>
      <c r="B11" s="1572"/>
      <c r="C11" s="1572"/>
      <c r="D11" s="1572"/>
      <c r="E11" s="1572"/>
      <c r="F11" s="1572"/>
      <c r="G11" s="1572"/>
      <c r="H11" s="1573"/>
      <c r="I11" s="1574"/>
    </row>
    <row r="12" spans="1:9" ht="15" customHeight="1">
      <c r="A12" s="1555" t="s">
        <v>423</v>
      </c>
      <c r="B12" s="1556"/>
      <c r="C12" s="1556"/>
      <c r="D12" s="1556"/>
      <c r="E12" s="1556"/>
      <c r="F12" s="1556"/>
      <c r="G12" s="1556"/>
      <c r="H12" s="1556"/>
      <c r="I12" s="1557"/>
    </row>
    <row r="13" spans="1:9" ht="15" customHeight="1">
      <c r="A13" s="1555" t="s">
        <v>424</v>
      </c>
      <c r="B13" s="1556"/>
      <c r="C13" s="1557"/>
      <c r="D13" s="1555" t="s">
        <v>425</v>
      </c>
      <c r="E13" s="1556"/>
      <c r="F13" s="1557"/>
      <c r="G13" s="1556" t="s">
        <v>426</v>
      </c>
      <c r="H13" s="1556"/>
      <c r="I13" s="1557"/>
    </row>
    <row r="14" spans="1:9" ht="15" customHeight="1">
      <c r="A14" s="1561"/>
      <c r="B14" s="1562"/>
      <c r="C14" s="1563"/>
      <c r="D14" s="1561"/>
      <c r="E14" s="1562"/>
      <c r="F14" s="1563"/>
      <c r="G14" s="1562"/>
      <c r="H14" s="1562"/>
      <c r="I14" s="1563"/>
    </row>
    <row r="15" spans="1:9" ht="15" customHeight="1">
      <c r="A15" s="1564"/>
      <c r="B15" s="1565"/>
      <c r="C15" s="1566"/>
      <c r="D15" s="1564"/>
      <c r="E15" s="1565"/>
      <c r="F15" s="1566"/>
      <c r="G15" s="1565"/>
      <c r="H15" s="1565"/>
      <c r="I15" s="1566"/>
    </row>
    <row r="16" spans="1:9" ht="15" customHeight="1">
      <c r="A16" s="1558"/>
      <c r="B16" s="1559"/>
      <c r="C16" s="1560"/>
      <c r="D16" s="1558"/>
      <c r="E16" s="1559"/>
      <c r="F16" s="1560"/>
      <c r="G16" s="1559"/>
      <c r="H16" s="1559"/>
      <c r="I16" s="1560"/>
    </row>
    <row r="17" spans="1:9" ht="15" customHeight="1">
      <c r="A17" s="1540"/>
      <c r="B17" s="1541"/>
      <c r="C17" s="1542"/>
      <c r="D17" s="1540"/>
      <c r="E17" s="1541"/>
      <c r="F17" s="1542"/>
      <c r="G17" s="1541"/>
      <c r="H17" s="1541"/>
      <c r="I17" s="1542"/>
    </row>
    <row r="18" spans="1:9" ht="15" customHeight="1">
      <c r="A18" s="1540"/>
      <c r="B18" s="1541"/>
      <c r="C18" s="1542"/>
      <c r="D18" s="1540"/>
      <c r="E18" s="1541"/>
      <c r="F18" s="1542"/>
      <c r="G18" s="1541"/>
      <c r="H18" s="1541"/>
      <c r="I18" s="1542"/>
    </row>
    <row r="19" spans="1:9" ht="15" customHeight="1">
      <c r="A19" s="1540"/>
      <c r="B19" s="1541"/>
      <c r="C19" s="1542"/>
      <c r="D19" s="1540"/>
      <c r="E19" s="1541"/>
      <c r="F19" s="1542"/>
      <c r="G19" s="1541"/>
      <c r="H19" s="1541"/>
      <c r="I19" s="1542"/>
    </row>
    <row r="20" spans="1:9" ht="15" customHeight="1">
      <c r="A20" s="1540"/>
      <c r="B20" s="1541"/>
      <c r="C20" s="1542"/>
      <c r="D20" s="1540"/>
      <c r="E20" s="1541"/>
      <c r="F20" s="1542"/>
      <c r="G20" s="1541"/>
      <c r="H20" s="1541"/>
      <c r="I20" s="1542"/>
    </row>
    <row r="21" spans="1:9" ht="15" customHeight="1">
      <c r="A21" s="1540"/>
      <c r="B21" s="1541"/>
      <c r="C21" s="1542"/>
      <c r="D21" s="1540"/>
      <c r="E21" s="1541"/>
      <c r="F21" s="1542"/>
      <c r="G21" s="1541"/>
      <c r="H21" s="1541"/>
      <c r="I21" s="1542"/>
    </row>
    <row r="22" spans="1:9" ht="15" customHeight="1">
      <c r="A22" s="1540"/>
      <c r="B22" s="1541"/>
      <c r="C22" s="1542"/>
      <c r="D22" s="1540"/>
      <c r="E22" s="1541"/>
      <c r="F22" s="1542"/>
      <c r="G22" s="1541"/>
      <c r="H22" s="1541"/>
      <c r="I22" s="1542"/>
    </row>
    <row r="23" spans="1:9" ht="15" customHeight="1">
      <c r="A23" s="1540"/>
      <c r="B23" s="1541"/>
      <c r="C23" s="1542"/>
      <c r="D23" s="1540"/>
      <c r="E23" s="1541"/>
      <c r="F23" s="1542"/>
      <c r="G23" s="1541"/>
      <c r="H23" s="1541"/>
      <c r="I23" s="1542"/>
    </row>
    <row r="24" spans="1:9" ht="15" customHeight="1">
      <c r="A24" s="1540"/>
      <c r="B24" s="1541"/>
      <c r="C24" s="1542"/>
      <c r="D24" s="1540"/>
      <c r="E24" s="1541"/>
      <c r="F24" s="1542"/>
      <c r="G24" s="1541"/>
      <c r="H24" s="1541"/>
      <c r="I24" s="1542"/>
    </row>
    <row r="25" spans="1:9" ht="15" customHeight="1">
      <c r="A25" s="1540"/>
      <c r="B25" s="1541"/>
      <c r="C25" s="1542"/>
      <c r="D25" s="1540"/>
      <c r="E25" s="1541"/>
      <c r="F25" s="1542"/>
      <c r="G25" s="1541"/>
      <c r="H25" s="1541"/>
      <c r="I25" s="1542"/>
    </row>
    <row r="26" spans="1:9" ht="15" customHeight="1">
      <c r="A26" s="1540"/>
      <c r="B26" s="1541"/>
      <c r="C26" s="1542"/>
      <c r="D26" s="1540"/>
      <c r="E26" s="1541"/>
      <c r="F26" s="1542"/>
      <c r="G26" s="1541"/>
      <c r="H26" s="1541"/>
      <c r="I26" s="1542"/>
    </row>
    <row r="27" spans="1:9" ht="15" customHeight="1">
      <c r="A27" s="1540"/>
      <c r="B27" s="1541"/>
      <c r="C27" s="1542"/>
      <c r="D27" s="1540"/>
      <c r="E27" s="1541"/>
      <c r="F27" s="1542"/>
      <c r="G27" s="1541"/>
      <c r="H27" s="1541"/>
      <c r="I27" s="1542"/>
    </row>
    <row r="28" spans="1:9" ht="15" customHeight="1">
      <c r="A28" s="1552"/>
      <c r="B28" s="1553"/>
      <c r="C28" s="1554"/>
      <c r="D28" s="1552"/>
      <c r="E28" s="1553"/>
      <c r="F28" s="1554"/>
      <c r="G28" s="1552"/>
      <c r="H28" s="1553"/>
      <c r="I28" s="1554"/>
    </row>
    <row r="29" spans="1:9" ht="15" customHeight="1">
      <c r="A29" s="1555" t="s">
        <v>427</v>
      </c>
      <c r="B29" s="1556"/>
      <c r="C29" s="1556"/>
      <c r="D29" s="1556"/>
      <c r="E29" s="1556"/>
      <c r="F29" s="1556"/>
      <c r="G29" s="1556"/>
      <c r="H29" s="1556"/>
      <c r="I29" s="1557"/>
    </row>
    <row r="30" spans="1:9" ht="15" customHeight="1">
      <c r="A30" s="1555" t="s">
        <v>428</v>
      </c>
      <c r="B30" s="1556"/>
      <c r="C30" s="1556"/>
      <c r="D30" s="1557"/>
      <c r="E30" s="1555" t="s">
        <v>429</v>
      </c>
      <c r="F30" s="1556"/>
      <c r="G30" s="1556"/>
      <c r="H30" s="1556"/>
      <c r="I30" s="1557"/>
    </row>
    <row r="31" spans="1:9" ht="15" customHeight="1">
      <c r="A31" s="1543"/>
      <c r="B31" s="1544"/>
      <c r="C31" s="1544"/>
      <c r="D31" s="1545"/>
      <c r="E31" s="1543"/>
      <c r="F31" s="1544"/>
      <c r="G31" s="1544"/>
      <c r="H31" s="1544"/>
      <c r="I31" s="1545"/>
    </row>
    <row r="32" spans="1:9" ht="15" customHeight="1">
      <c r="A32" s="1546"/>
      <c r="B32" s="1547"/>
      <c r="C32" s="1547"/>
      <c r="D32" s="1548"/>
      <c r="E32" s="1546"/>
      <c r="F32" s="1547"/>
      <c r="G32" s="1547"/>
      <c r="H32" s="1547"/>
      <c r="I32" s="1548"/>
    </row>
    <row r="33" spans="1:9" ht="15" customHeight="1">
      <c r="A33" s="1546"/>
      <c r="B33" s="1547"/>
      <c r="C33" s="1547"/>
      <c r="D33" s="1548"/>
      <c r="E33" s="1546"/>
      <c r="F33" s="1547"/>
      <c r="G33" s="1547"/>
      <c r="H33" s="1547"/>
      <c r="I33" s="1548"/>
    </row>
    <row r="34" spans="1:9" ht="15" customHeight="1">
      <c r="A34" s="1546"/>
      <c r="B34" s="1547"/>
      <c r="C34" s="1547"/>
      <c r="D34" s="1548"/>
      <c r="E34" s="1546"/>
      <c r="F34" s="1547"/>
      <c r="G34" s="1547"/>
      <c r="H34" s="1547"/>
      <c r="I34" s="1548"/>
    </row>
    <row r="35" spans="1:9" ht="15" customHeight="1">
      <c r="A35" s="1546"/>
      <c r="B35" s="1547"/>
      <c r="C35" s="1547"/>
      <c r="D35" s="1548"/>
      <c r="E35" s="1546"/>
      <c r="F35" s="1547"/>
      <c r="G35" s="1547"/>
      <c r="H35" s="1547"/>
      <c r="I35" s="1548"/>
    </row>
    <row r="36" spans="1:9" ht="15" customHeight="1">
      <c r="A36" s="1546"/>
      <c r="B36" s="1547"/>
      <c r="C36" s="1547"/>
      <c r="D36" s="1548"/>
      <c r="E36" s="1546"/>
      <c r="F36" s="1547"/>
      <c r="G36" s="1547"/>
      <c r="H36" s="1547"/>
      <c r="I36" s="1548"/>
    </row>
    <row r="37" spans="1:9" ht="15" customHeight="1">
      <c r="A37" s="1549"/>
      <c r="B37" s="1550"/>
      <c r="C37" s="1550"/>
      <c r="D37" s="1551"/>
      <c r="E37" s="1549"/>
      <c r="F37" s="1550"/>
      <c r="G37" s="1550"/>
      <c r="H37" s="1550"/>
      <c r="I37" s="1551"/>
    </row>
    <row r="38" spans="1:9" ht="15" customHeight="1">
      <c r="A38" s="1531" t="s">
        <v>430</v>
      </c>
      <c r="B38" s="1532"/>
      <c r="C38" s="1532"/>
      <c r="D38" s="1532"/>
      <c r="E38" s="1532"/>
      <c r="F38" s="1532"/>
      <c r="G38" s="1532"/>
      <c r="H38" s="1532"/>
      <c r="I38" s="1533"/>
    </row>
    <row r="39" spans="1:9" ht="15" customHeight="1">
      <c r="A39" s="1534"/>
      <c r="B39" s="1535"/>
      <c r="C39" s="1535"/>
      <c r="D39" s="1535"/>
      <c r="E39" s="1535"/>
      <c r="F39" s="1535"/>
      <c r="G39" s="1535"/>
      <c r="H39" s="1535"/>
      <c r="I39" s="1536"/>
    </row>
    <row r="40" spans="1:9" ht="15" customHeight="1">
      <c r="A40" s="1534"/>
      <c r="B40" s="1535"/>
      <c r="C40" s="1535"/>
      <c r="D40" s="1535"/>
      <c r="E40" s="1535"/>
      <c r="F40" s="1535"/>
      <c r="G40" s="1535"/>
      <c r="H40" s="1535"/>
      <c r="I40" s="1536"/>
    </row>
    <row r="41" spans="1:9" ht="15" customHeight="1">
      <c r="A41" s="1534"/>
      <c r="B41" s="1535"/>
      <c r="C41" s="1535"/>
      <c r="D41" s="1535"/>
      <c r="E41" s="1535"/>
      <c r="F41" s="1535"/>
      <c r="G41" s="1535"/>
      <c r="H41" s="1535"/>
      <c r="I41" s="1536"/>
    </row>
    <row r="42" spans="1:9" ht="15" customHeight="1">
      <c r="A42" s="1534"/>
      <c r="B42" s="1535"/>
      <c r="C42" s="1535"/>
      <c r="D42" s="1535"/>
      <c r="E42" s="1535"/>
      <c r="F42" s="1535"/>
      <c r="G42" s="1535"/>
      <c r="H42" s="1535"/>
      <c r="I42" s="1536"/>
    </row>
    <row r="43" spans="1:9" ht="15" customHeight="1">
      <c r="A43" s="1537"/>
      <c r="B43" s="1538"/>
      <c r="C43" s="1538"/>
      <c r="D43" s="1538"/>
      <c r="E43" s="1538"/>
      <c r="F43" s="1538"/>
      <c r="G43" s="1538"/>
      <c r="H43" s="1538"/>
      <c r="I43" s="1539"/>
    </row>
    <row r="44" spans="1:9">
      <c r="A44" s="209" t="s">
        <v>431</v>
      </c>
    </row>
    <row r="45" spans="1:9">
      <c r="A45" s="209" t="s">
        <v>860</v>
      </c>
    </row>
    <row r="46" spans="1:9">
      <c r="A46" s="209" t="s">
        <v>746</v>
      </c>
    </row>
  </sheetData>
  <sheetProtection sheet="1" objects="1" scenarios="1"/>
  <mergeCells count="69">
    <mergeCell ref="C2:G2"/>
    <mergeCell ref="A4:B4"/>
    <mergeCell ref="C4:I4"/>
    <mergeCell ref="B5:E5"/>
    <mergeCell ref="F5:F7"/>
    <mergeCell ref="G5:I7"/>
    <mergeCell ref="A6:A7"/>
    <mergeCell ref="B6:E7"/>
    <mergeCell ref="A8:A9"/>
    <mergeCell ref="B9:I9"/>
    <mergeCell ref="B10:I10"/>
    <mergeCell ref="A12:I12"/>
    <mergeCell ref="A13:C13"/>
    <mergeCell ref="D13:F13"/>
    <mergeCell ref="G13:I13"/>
    <mergeCell ref="A11:G11"/>
    <mergeCell ref="H11:I11"/>
    <mergeCell ref="A14:C14"/>
    <mergeCell ref="D14:F14"/>
    <mergeCell ref="G14:I14"/>
    <mergeCell ref="A15:C15"/>
    <mergeCell ref="D15:F15"/>
    <mergeCell ref="G15:I15"/>
    <mergeCell ref="A16:C16"/>
    <mergeCell ref="D16:F16"/>
    <mergeCell ref="G16:I16"/>
    <mergeCell ref="A17:C17"/>
    <mergeCell ref="D17:F17"/>
    <mergeCell ref="G17:I17"/>
    <mergeCell ref="A18:C18"/>
    <mergeCell ref="D18:F18"/>
    <mergeCell ref="G18:I18"/>
    <mergeCell ref="A19:C19"/>
    <mergeCell ref="D19:F19"/>
    <mergeCell ref="G19:I19"/>
    <mergeCell ref="A20:C20"/>
    <mergeCell ref="D20:F20"/>
    <mergeCell ref="G20:I20"/>
    <mergeCell ref="A21:C21"/>
    <mergeCell ref="D21:F21"/>
    <mergeCell ref="G21:I21"/>
    <mergeCell ref="A22:C22"/>
    <mergeCell ref="D22:F22"/>
    <mergeCell ref="G22:I22"/>
    <mergeCell ref="A23:C23"/>
    <mergeCell ref="D23:F23"/>
    <mergeCell ref="G23:I23"/>
    <mergeCell ref="A24:C24"/>
    <mergeCell ref="D24:F24"/>
    <mergeCell ref="G24:I24"/>
    <mergeCell ref="A25:C25"/>
    <mergeCell ref="D25:F25"/>
    <mergeCell ref="G25:I25"/>
    <mergeCell ref="A38:I38"/>
    <mergeCell ref="A39:I43"/>
    <mergeCell ref="A26:C26"/>
    <mergeCell ref="D26:F26"/>
    <mergeCell ref="G26:I26"/>
    <mergeCell ref="A27:C27"/>
    <mergeCell ref="D27:F27"/>
    <mergeCell ref="G27:I27"/>
    <mergeCell ref="A31:D37"/>
    <mergeCell ref="E31:I37"/>
    <mergeCell ref="A28:C28"/>
    <mergeCell ref="D28:F28"/>
    <mergeCell ref="G28:I28"/>
    <mergeCell ref="A29:I29"/>
    <mergeCell ref="A30:D30"/>
    <mergeCell ref="E30:I30"/>
  </mergeCells>
  <phoneticPr fontId="3"/>
  <conditionalFormatting sqref="A39">
    <cfRule type="expression" dxfId="976" priority="3">
      <formula>OR($A$38="",$A$38="備考（研修等の受講の状況等）")</formula>
    </cfRule>
  </conditionalFormatting>
  <conditionalFormatting sqref="A14:I28 A31:I37">
    <cfRule type="expression" dxfId="975" priority="4">
      <formula>A14=""</formula>
    </cfRule>
  </conditionalFormatting>
  <pageMargins left="0.74803149606299213" right="0.74803149606299213" top="0.98425196850393704" bottom="0.98425196850393704" header="0.51181102362204722" footer="0.51181102362204722"/>
  <pageSetup paperSize="9" scale="9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I46"/>
  <sheetViews>
    <sheetView view="pageBreakPreview" zoomScaleNormal="100" zoomScaleSheetLayoutView="100" workbookViewId="0">
      <selection activeCell="B10" sqref="B10:I10"/>
    </sheetView>
  </sheetViews>
  <sheetFormatPr defaultColWidth="8.08203125" defaultRowHeight="13"/>
  <cols>
    <col min="1" max="9" width="8.6640625" style="212" customWidth="1"/>
    <col min="10" max="16384" width="8.08203125" style="212"/>
  </cols>
  <sheetData>
    <row r="1" spans="1:9" ht="16.5">
      <c r="A1" s="211" t="s">
        <v>1077</v>
      </c>
    </row>
    <row r="2" spans="1:9" ht="16.5">
      <c r="A2" s="211"/>
      <c r="C2" s="1634" t="s">
        <v>432</v>
      </c>
      <c r="D2" s="1634"/>
      <c r="E2" s="1634"/>
      <c r="F2" s="1634"/>
      <c r="G2" s="1634"/>
    </row>
    <row r="4" spans="1:9" ht="15" customHeight="1">
      <c r="A4" s="1635" t="s">
        <v>418</v>
      </c>
      <c r="B4" s="1636"/>
      <c r="C4" s="1637" t="str">
        <f>TEXT(基本情報入力シート!L45,"#")</f>
        <v/>
      </c>
      <c r="D4" s="1638"/>
      <c r="E4" s="1638"/>
      <c r="F4" s="1638"/>
      <c r="G4" s="1638"/>
      <c r="H4" s="1638"/>
      <c r="I4" s="1639"/>
    </row>
    <row r="5" spans="1:9" ht="15" customHeight="1">
      <c r="A5" s="213" t="s">
        <v>239</v>
      </c>
      <c r="B5" s="1640" t="str">
        <f>IF(基本情報入力シート!L66="*兼務*",TEXT(基本情報入力シート!L60,"#"),TEXT(基本情報入力シート!L68,"#"))</f>
        <v/>
      </c>
      <c r="C5" s="1640"/>
      <c r="D5" s="1640"/>
      <c r="E5" s="1640"/>
      <c r="F5" s="1641" t="s">
        <v>419</v>
      </c>
      <c r="G5" s="1642" t="str">
        <f>IF(基本情報入力シート!L50&lt;&gt;"選択して下さい。",IF(基本情報入力シート!L66="*兼務*",TEXT(基本情報入力シート!L65,"ggge年m月d日"),TEXT(基本情報入力シート!L73,"ggge年m月d日")),"　　年　　月　　日")</f>
        <v>　　年　　月　　日</v>
      </c>
      <c r="H5" s="1643"/>
      <c r="I5" s="1644"/>
    </row>
    <row r="6" spans="1:9" ht="15" customHeight="1">
      <c r="A6" s="1620" t="s">
        <v>420</v>
      </c>
      <c r="B6" s="1651" t="str">
        <f>IF(基本情報入力シート!L66="*兼務*",TEXT(基本情報入力シート!L59,"#"),TEXT(基本情報入力シート!L67,"#"))</f>
        <v/>
      </c>
      <c r="C6" s="1651"/>
      <c r="D6" s="1651"/>
      <c r="E6" s="1651"/>
      <c r="F6" s="1641"/>
      <c r="G6" s="1645"/>
      <c r="H6" s="1646"/>
      <c r="I6" s="1647"/>
    </row>
    <row r="7" spans="1:9" ht="15" customHeight="1">
      <c r="A7" s="1621"/>
      <c r="B7" s="1651"/>
      <c r="C7" s="1651"/>
      <c r="D7" s="1651"/>
      <c r="E7" s="1651"/>
      <c r="F7" s="1641"/>
      <c r="G7" s="1648"/>
      <c r="H7" s="1649"/>
      <c r="I7" s="1650"/>
    </row>
    <row r="8" spans="1:9" ht="15" customHeight="1">
      <c r="A8" s="1620" t="s">
        <v>421</v>
      </c>
      <c r="B8" s="218" t="str">
        <f>IF(基本情報入力シート!L50&lt;&gt;"選択して下さい。",IF(基本情報入力シート!L66="*兼務*",CONCATENATE("（郵便番号　",ASC(TEXT(基本情報入力シート!L61,"000")),"-",ASC(TEXT(基本情報入力シート!T61,"0000")),"）"),CONCATENATE("（郵便番号　",ASC(TEXT(基本情報入力シート!L69,"000")),"-",ASC(TEXT(基本情報入力シート!T69,"0000")),"）")),"（郵便番号　　　　　－　　　　　）")</f>
        <v>（郵便番号　　　　　－　　　　　）</v>
      </c>
      <c r="C8" s="214"/>
      <c r="D8" s="214"/>
      <c r="E8" s="214"/>
      <c r="F8" s="214"/>
      <c r="G8" s="214"/>
      <c r="H8" s="214"/>
      <c r="I8" s="215"/>
    </row>
    <row r="9" spans="1:9" ht="15" customHeight="1">
      <c r="A9" s="1621"/>
      <c r="B9" s="1622" t="str">
        <f>IF(基本情報入力シート!L66="*兼務*",TEXT(基本情報入力シート!L62,"G/標準")&amp;" "&amp;TEXT(基本情報入力シート!L63,"G/標準"),TEXT(基本情報入力シート!L70,"G/標準")&amp;" "&amp;TEXT(基本情報入力シート!L71,"G/標準"))</f>
        <v xml:space="preserve"> </v>
      </c>
      <c r="C9" s="1623"/>
      <c r="D9" s="1623"/>
      <c r="E9" s="1623"/>
      <c r="F9" s="1623"/>
      <c r="G9" s="1623"/>
      <c r="H9" s="1623"/>
      <c r="I9" s="1624"/>
    </row>
    <row r="10" spans="1:9" ht="15" customHeight="1">
      <c r="A10" s="216" t="s">
        <v>248</v>
      </c>
      <c r="B10" s="1625" t="str">
        <f>IF(基本情報入力シート!L50&lt;&gt;"選択して下さい。",IF(基本情報入力シート!L66="*兼務*",TEXT(基本情報入力シート!L64,"G/標準"),TEXT(基本情報入力シート!L72,"G/標準")),"")</f>
        <v/>
      </c>
      <c r="C10" s="1626"/>
      <c r="D10" s="1626"/>
      <c r="E10" s="1626"/>
      <c r="F10" s="1626"/>
      <c r="G10" s="1626"/>
      <c r="H10" s="1626"/>
      <c r="I10" s="1627"/>
    </row>
    <row r="11" spans="1:9" ht="15" customHeight="1">
      <c r="A11" s="1631" t="s">
        <v>422</v>
      </c>
      <c r="B11" s="1631"/>
      <c r="C11" s="1631"/>
      <c r="D11" s="1631"/>
      <c r="E11" s="1631"/>
      <c r="F11" s="1631"/>
      <c r="G11" s="1631"/>
      <c r="H11" s="1632"/>
      <c r="I11" s="1633"/>
    </row>
    <row r="12" spans="1:9" ht="15" customHeight="1">
      <c r="A12" s="1608" t="s">
        <v>423</v>
      </c>
      <c r="B12" s="1609"/>
      <c r="C12" s="1609"/>
      <c r="D12" s="1609"/>
      <c r="E12" s="1609"/>
      <c r="F12" s="1609"/>
      <c r="G12" s="1609"/>
      <c r="H12" s="1609"/>
      <c r="I12" s="1610"/>
    </row>
    <row r="13" spans="1:9" ht="15" customHeight="1">
      <c r="A13" s="1608" t="s">
        <v>424</v>
      </c>
      <c r="B13" s="1609"/>
      <c r="C13" s="1610"/>
      <c r="D13" s="1628" t="s">
        <v>425</v>
      </c>
      <c r="E13" s="1629"/>
      <c r="F13" s="1630"/>
      <c r="G13" s="1609" t="s">
        <v>426</v>
      </c>
      <c r="H13" s="1609"/>
      <c r="I13" s="1610"/>
    </row>
    <row r="14" spans="1:9" ht="15" customHeight="1">
      <c r="A14" s="1614"/>
      <c r="B14" s="1615"/>
      <c r="C14" s="1616"/>
      <c r="D14" s="1614"/>
      <c r="E14" s="1615"/>
      <c r="F14" s="1616"/>
      <c r="G14" s="1615"/>
      <c r="H14" s="1615"/>
      <c r="I14" s="1616"/>
    </row>
    <row r="15" spans="1:9" ht="15" customHeight="1">
      <c r="A15" s="1617"/>
      <c r="B15" s="1618"/>
      <c r="C15" s="1619"/>
      <c r="D15" s="1617"/>
      <c r="E15" s="1618"/>
      <c r="F15" s="1619"/>
      <c r="G15" s="1618"/>
      <c r="H15" s="1618"/>
      <c r="I15" s="1619"/>
    </row>
    <row r="16" spans="1:9" ht="15" customHeight="1">
      <c r="A16" s="1611"/>
      <c r="B16" s="1612"/>
      <c r="C16" s="1613"/>
      <c r="D16" s="1611"/>
      <c r="E16" s="1612"/>
      <c r="F16" s="1613"/>
      <c r="G16" s="1612"/>
      <c r="H16" s="1612"/>
      <c r="I16" s="1613"/>
    </row>
    <row r="17" spans="1:9" ht="15" customHeight="1">
      <c r="A17" s="1593"/>
      <c r="B17" s="1594"/>
      <c r="C17" s="1595"/>
      <c r="D17" s="1593"/>
      <c r="E17" s="1594"/>
      <c r="F17" s="1595"/>
      <c r="G17" s="1594"/>
      <c r="H17" s="1594"/>
      <c r="I17" s="1595"/>
    </row>
    <row r="18" spans="1:9" ht="15" customHeight="1">
      <c r="A18" s="1593"/>
      <c r="B18" s="1594"/>
      <c r="C18" s="1595"/>
      <c r="D18" s="1593"/>
      <c r="E18" s="1594"/>
      <c r="F18" s="1595"/>
      <c r="G18" s="1594"/>
      <c r="H18" s="1594"/>
      <c r="I18" s="1595"/>
    </row>
    <row r="19" spans="1:9" ht="15" customHeight="1">
      <c r="A19" s="1593"/>
      <c r="B19" s="1594"/>
      <c r="C19" s="1595"/>
      <c r="D19" s="1593"/>
      <c r="E19" s="1594"/>
      <c r="F19" s="1595"/>
      <c r="G19" s="1594"/>
      <c r="H19" s="1594"/>
      <c r="I19" s="1595"/>
    </row>
    <row r="20" spans="1:9" ht="15" customHeight="1">
      <c r="A20" s="1593"/>
      <c r="B20" s="1594"/>
      <c r="C20" s="1595"/>
      <c r="D20" s="1593"/>
      <c r="E20" s="1594"/>
      <c r="F20" s="1595"/>
      <c r="G20" s="1594"/>
      <c r="H20" s="1594"/>
      <c r="I20" s="1595"/>
    </row>
    <row r="21" spans="1:9" ht="15" customHeight="1">
      <c r="A21" s="1593"/>
      <c r="B21" s="1594"/>
      <c r="C21" s="1595"/>
      <c r="D21" s="1593"/>
      <c r="E21" s="1594"/>
      <c r="F21" s="1595"/>
      <c r="G21" s="1594"/>
      <c r="H21" s="1594"/>
      <c r="I21" s="1595"/>
    </row>
    <row r="22" spans="1:9" ht="15" customHeight="1">
      <c r="A22" s="1593"/>
      <c r="B22" s="1594"/>
      <c r="C22" s="1595"/>
      <c r="D22" s="1593"/>
      <c r="E22" s="1594"/>
      <c r="F22" s="1595"/>
      <c r="G22" s="1594"/>
      <c r="H22" s="1594"/>
      <c r="I22" s="1595"/>
    </row>
    <row r="23" spans="1:9" ht="15" customHeight="1">
      <c r="A23" s="1593"/>
      <c r="B23" s="1594"/>
      <c r="C23" s="1595"/>
      <c r="D23" s="1593"/>
      <c r="E23" s="1594"/>
      <c r="F23" s="1595"/>
      <c r="G23" s="1594"/>
      <c r="H23" s="1594"/>
      <c r="I23" s="1595"/>
    </row>
    <row r="24" spans="1:9" ht="15" customHeight="1">
      <c r="A24" s="1593"/>
      <c r="B24" s="1594"/>
      <c r="C24" s="1595"/>
      <c r="D24" s="1593"/>
      <c r="E24" s="1594"/>
      <c r="F24" s="1595"/>
      <c r="G24" s="1594"/>
      <c r="H24" s="1594"/>
      <c r="I24" s="1595"/>
    </row>
    <row r="25" spans="1:9" ht="15" customHeight="1">
      <c r="A25" s="1593"/>
      <c r="B25" s="1594"/>
      <c r="C25" s="1595"/>
      <c r="D25" s="1593"/>
      <c r="E25" s="1594"/>
      <c r="F25" s="1595"/>
      <c r="G25" s="1594"/>
      <c r="H25" s="1594"/>
      <c r="I25" s="1595"/>
    </row>
    <row r="26" spans="1:9" ht="15" customHeight="1">
      <c r="A26" s="1593"/>
      <c r="B26" s="1594"/>
      <c r="C26" s="1595"/>
      <c r="D26" s="1593"/>
      <c r="E26" s="1594"/>
      <c r="F26" s="1595"/>
      <c r="G26" s="1594"/>
      <c r="H26" s="1594"/>
      <c r="I26" s="1595"/>
    </row>
    <row r="27" spans="1:9" ht="15" customHeight="1">
      <c r="A27" s="1593"/>
      <c r="B27" s="1594"/>
      <c r="C27" s="1595"/>
      <c r="D27" s="1593"/>
      <c r="E27" s="1594"/>
      <c r="F27" s="1595"/>
      <c r="G27" s="1594"/>
      <c r="H27" s="1594"/>
      <c r="I27" s="1595"/>
    </row>
    <row r="28" spans="1:9" ht="15" customHeight="1">
      <c r="A28" s="1605"/>
      <c r="B28" s="1606"/>
      <c r="C28" s="1607"/>
      <c r="D28" s="1605"/>
      <c r="E28" s="1606"/>
      <c r="F28" s="1607"/>
      <c r="G28" s="1605"/>
      <c r="H28" s="1606"/>
      <c r="I28" s="1607"/>
    </row>
    <row r="29" spans="1:9" ht="15" customHeight="1">
      <c r="A29" s="1608" t="s">
        <v>427</v>
      </c>
      <c r="B29" s="1609"/>
      <c r="C29" s="1609"/>
      <c r="D29" s="1609"/>
      <c r="E29" s="1609"/>
      <c r="F29" s="1609"/>
      <c r="G29" s="1609"/>
      <c r="H29" s="1609"/>
      <c r="I29" s="1610"/>
    </row>
    <row r="30" spans="1:9" ht="15" customHeight="1">
      <c r="A30" s="1608" t="s">
        <v>428</v>
      </c>
      <c r="B30" s="1609"/>
      <c r="C30" s="1609"/>
      <c r="D30" s="1610"/>
      <c r="E30" s="1608" t="s">
        <v>429</v>
      </c>
      <c r="F30" s="1609"/>
      <c r="G30" s="1609"/>
      <c r="H30" s="1609"/>
      <c r="I30" s="1610"/>
    </row>
    <row r="31" spans="1:9" ht="15" customHeight="1">
      <c r="A31" s="1596"/>
      <c r="B31" s="1597"/>
      <c r="C31" s="1597"/>
      <c r="D31" s="1598"/>
      <c r="E31" s="1596"/>
      <c r="F31" s="1597"/>
      <c r="G31" s="1597"/>
      <c r="H31" s="1597"/>
      <c r="I31" s="1598"/>
    </row>
    <row r="32" spans="1:9" ht="15" customHeight="1">
      <c r="A32" s="1599"/>
      <c r="B32" s="1600"/>
      <c r="C32" s="1600"/>
      <c r="D32" s="1601"/>
      <c r="E32" s="1599"/>
      <c r="F32" s="1600"/>
      <c r="G32" s="1600"/>
      <c r="H32" s="1600"/>
      <c r="I32" s="1601"/>
    </row>
    <row r="33" spans="1:9" ht="15" customHeight="1">
      <c r="A33" s="1599"/>
      <c r="B33" s="1600"/>
      <c r="C33" s="1600"/>
      <c r="D33" s="1601"/>
      <c r="E33" s="1599"/>
      <c r="F33" s="1600"/>
      <c r="G33" s="1600"/>
      <c r="H33" s="1600"/>
      <c r="I33" s="1601"/>
    </row>
    <row r="34" spans="1:9" ht="15" customHeight="1">
      <c r="A34" s="1599"/>
      <c r="B34" s="1600"/>
      <c r="C34" s="1600"/>
      <c r="D34" s="1601"/>
      <c r="E34" s="1599"/>
      <c r="F34" s="1600"/>
      <c r="G34" s="1600"/>
      <c r="H34" s="1600"/>
      <c r="I34" s="1601"/>
    </row>
    <row r="35" spans="1:9" ht="15" customHeight="1">
      <c r="A35" s="1599"/>
      <c r="B35" s="1600"/>
      <c r="C35" s="1600"/>
      <c r="D35" s="1601"/>
      <c r="E35" s="1599"/>
      <c r="F35" s="1600"/>
      <c r="G35" s="1600"/>
      <c r="H35" s="1600"/>
      <c r="I35" s="1601"/>
    </row>
    <row r="36" spans="1:9" ht="15" customHeight="1">
      <c r="A36" s="1599"/>
      <c r="B36" s="1600"/>
      <c r="C36" s="1600"/>
      <c r="D36" s="1601"/>
      <c r="E36" s="1599"/>
      <c r="F36" s="1600"/>
      <c r="G36" s="1600"/>
      <c r="H36" s="1600"/>
      <c r="I36" s="1601"/>
    </row>
    <row r="37" spans="1:9" ht="15" customHeight="1">
      <c r="A37" s="1602"/>
      <c r="B37" s="1603"/>
      <c r="C37" s="1603"/>
      <c r="D37" s="1604"/>
      <c r="E37" s="1602"/>
      <c r="F37" s="1603"/>
      <c r="G37" s="1603"/>
      <c r="H37" s="1603"/>
      <c r="I37" s="1604"/>
    </row>
    <row r="38" spans="1:9" ht="15" customHeight="1">
      <c r="A38" s="219" t="s">
        <v>430</v>
      </c>
      <c r="B38" s="220"/>
      <c r="C38" s="220"/>
      <c r="D38" s="220"/>
      <c r="E38" s="220"/>
      <c r="F38" s="220"/>
      <c r="G38" s="220"/>
      <c r="H38" s="220"/>
      <c r="I38" s="221"/>
    </row>
    <row r="39" spans="1:9" ht="15" customHeight="1">
      <c r="A39" s="1587"/>
      <c r="B39" s="1588"/>
      <c r="C39" s="1588"/>
      <c r="D39" s="1588"/>
      <c r="E39" s="1588"/>
      <c r="F39" s="1588"/>
      <c r="G39" s="1588"/>
      <c r="H39" s="1588"/>
      <c r="I39" s="1589"/>
    </row>
    <row r="40" spans="1:9" ht="15" customHeight="1">
      <c r="A40" s="1587"/>
      <c r="B40" s="1588"/>
      <c r="C40" s="1588"/>
      <c r="D40" s="1588"/>
      <c r="E40" s="1588"/>
      <c r="F40" s="1588"/>
      <c r="G40" s="1588"/>
      <c r="H40" s="1588"/>
      <c r="I40" s="1589"/>
    </row>
    <row r="41" spans="1:9" ht="15" customHeight="1">
      <c r="A41" s="1587"/>
      <c r="B41" s="1588"/>
      <c r="C41" s="1588"/>
      <c r="D41" s="1588"/>
      <c r="E41" s="1588"/>
      <c r="F41" s="1588"/>
      <c r="G41" s="1588"/>
      <c r="H41" s="1588"/>
      <c r="I41" s="1589"/>
    </row>
    <row r="42" spans="1:9" ht="15" customHeight="1">
      <c r="A42" s="1587"/>
      <c r="B42" s="1588"/>
      <c r="C42" s="1588"/>
      <c r="D42" s="1588"/>
      <c r="E42" s="1588"/>
      <c r="F42" s="1588"/>
      <c r="G42" s="1588"/>
      <c r="H42" s="1588"/>
      <c r="I42" s="1589"/>
    </row>
    <row r="43" spans="1:9" ht="15" customHeight="1">
      <c r="A43" s="1590"/>
      <c r="B43" s="1591"/>
      <c r="C43" s="1591"/>
      <c r="D43" s="1591"/>
      <c r="E43" s="1591"/>
      <c r="F43" s="1591"/>
      <c r="G43" s="1591"/>
      <c r="H43" s="1591"/>
      <c r="I43" s="1592"/>
    </row>
    <row r="44" spans="1:9">
      <c r="A44" s="217" t="s">
        <v>431</v>
      </c>
    </row>
    <row r="45" spans="1:9">
      <c r="A45" s="209" t="s">
        <v>860</v>
      </c>
    </row>
    <row r="46" spans="1:9">
      <c r="A46" s="209" t="s">
        <v>746</v>
      </c>
    </row>
  </sheetData>
  <sheetProtection sheet="1" objects="1" scenarios="1"/>
  <mergeCells count="68">
    <mergeCell ref="C2:G2"/>
    <mergeCell ref="A4:B4"/>
    <mergeCell ref="C4:I4"/>
    <mergeCell ref="B5:E5"/>
    <mergeCell ref="F5:F7"/>
    <mergeCell ref="G5:I7"/>
    <mergeCell ref="A6:A7"/>
    <mergeCell ref="B6:E7"/>
    <mergeCell ref="A8:A9"/>
    <mergeCell ref="B9:I9"/>
    <mergeCell ref="B10:I10"/>
    <mergeCell ref="A12:I12"/>
    <mergeCell ref="A13:C13"/>
    <mergeCell ref="D13:F13"/>
    <mergeCell ref="G13:I13"/>
    <mergeCell ref="A11:G11"/>
    <mergeCell ref="H11:I11"/>
    <mergeCell ref="A14:C14"/>
    <mergeCell ref="D14:F14"/>
    <mergeCell ref="G14:I14"/>
    <mergeCell ref="A15:C15"/>
    <mergeCell ref="D15:F15"/>
    <mergeCell ref="G15:I15"/>
    <mergeCell ref="A16:C16"/>
    <mergeCell ref="D16:F16"/>
    <mergeCell ref="G16:I16"/>
    <mergeCell ref="A17:C17"/>
    <mergeCell ref="D17:F17"/>
    <mergeCell ref="G17:I17"/>
    <mergeCell ref="A18:C18"/>
    <mergeCell ref="D18:F18"/>
    <mergeCell ref="G18:I18"/>
    <mergeCell ref="A19:C19"/>
    <mergeCell ref="D19:F19"/>
    <mergeCell ref="G19:I19"/>
    <mergeCell ref="A20:C20"/>
    <mergeCell ref="D20:F20"/>
    <mergeCell ref="G20:I20"/>
    <mergeCell ref="A21:C21"/>
    <mergeCell ref="D21:F21"/>
    <mergeCell ref="G21:I21"/>
    <mergeCell ref="A22:C22"/>
    <mergeCell ref="D22:F22"/>
    <mergeCell ref="G22:I22"/>
    <mergeCell ref="A23:C23"/>
    <mergeCell ref="D23:F23"/>
    <mergeCell ref="G23:I23"/>
    <mergeCell ref="A24:C24"/>
    <mergeCell ref="D24:F24"/>
    <mergeCell ref="G24:I24"/>
    <mergeCell ref="A25:C25"/>
    <mergeCell ref="D25:F25"/>
    <mergeCell ref="G25:I25"/>
    <mergeCell ref="A39:I43"/>
    <mergeCell ref="A26:C26"/>
    <mergeCell ref="D26:F26"/>
    <mergeCell ref="G26:I26"/>
    <mergeCell ref="A27:C27"/>
    <mergeCell ref="D27:F27"/>
    <mergeCell ref="G27:I27"/>
    <mergeCell ref="A31:D37"/>
    <mergeCell ref="E31:I37"/>
    <mergeCell ref="A28:C28"/>
    <mergeCell ref="D28:F28"/>
    <mergeCell ref="G28:I28"/>
    <mergeCell ref="A29:I29"/>
    <mergeCell ref="A30:D30"/>
    <mergeCell ref="E30:I30"/>
  </mergeCells>
  <phoneticPr fontId="3"/>
  <conditionalFormatting sqref="A39">
    <cfRule type="expression" dxfId="974" priority="1">
      <formula>OR($A$38="",$A$38="備考（研修等の受講の状況等）")</formula>
    </cfRule>
  </conditionalFormatting>
  <conditionalFormatting sqref="A14:I28 A31:I37">
    <cfRule type="expression" dxfId="973" priority="2">
      <formula>A14=""</formula>
    </cfRule>
  </conditionalFormatting>
  <pageMargins left="0.74803149606299213" right="0.74803149606299213" top="0.98425196850393704" bottom="0.98425196850393704" header="0.51181102362204722" footer="0.51181102362204722"/>
  <pageSetup paperSize="9" scale="99"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I46"/>
  <sheetViews>
    <sheetView view="pageBreakPreview" zoomScale="115" zoomScaleNormal="85" zoomScaleSheetLayoutView="115" workbookViewId="0"/>
  </sheetViews>
  <sheetFormatPr defaultColWidth="8.08203125" defaultRowHeight="13"/>
  <cols>
    <col min="1" max="9" width="8.6640625" style="212" customWidth="1"/>
    <col min="10" max="16384" width="8.08203125" style="212"/>
  </cols>
  <sheetData>
    <row r="1" spans="1:9" ht="16.5">
      <c r="A1" s="211" t="s">
        <v>1077</v>
      </c>
    </row>
    <row r="2" spans="1:9" ht="16.5">
      <c r="A2" s="211"/>
      <c r="C2" s="1634" t="s">
        <v>432</v>
      </c>
      <c r="D2" s="1634"/>
      <c r="E2" s="1634"/>
      <c r="F2" s="1634"/>
      <c r="G2" s="1634"/>
    </row>
    <row r="4" spans="1:9" ht="15" customHeight="1">
      <c r="A4" s="1635" t="s">
        <v>418</v>
      </c>
      <c r="B4" s="1636"/>
      <c r="C4" s="1637" t="str">
        <f>TEXT(基本情報入力シート!L45,"#")</f>
        <v/>
      </c>
      <c r="D4" s="1638"/>
      <c r="E4" s="1638"/>
      <c r="F4" s="1638"/>
      <c r="G4" s="1638"/>
      <c r="H4" s="1638"/>
      <c r="I4" s="1639"/>
    </row>
    <row r="5" spans="1:9" ht="15" customHeight="1">
      <c r="A5" s="213" t="s">
        <v>239</v>
      </c>
      <c r="B5" s="1640" t="str">
        <f>IF(基本情報入力シート!L74="*兼務*",TEXT(基本情報入力シート!L60,"#"),TEXT(基本情報入力シート!L76,"#"))</f>
        <v/>
      </c>
      <c r="C5" s="1640"/>
      <c r="D5" s="1640"/>
      <c r="E5" s="1640"/>
      <c r="F5" s="1641" t="s">
        <v>419</v>
      </c>
      <c r="G5" s="1645" t="str">
        <f>IF(基本情報入力シート!L51&lt;&gt;"選択して下さい。",IF(基本情報入力シート!L74="*兼務*",TEXT(基本情報入力シート!L65,"ggge年m月d日"),TEXT(基本情報入力シート!L81,"ggge年m月d日")),"　　年　　月　　日")</f>
        <v>　　年　　月　　日</v>
      </c>
      <c r="H5" s="1646"/>
      <c r="I5" s="1647"/>
    </row>
    <row r="6" spans="1:9" ht="15" customHeight="1">
      <c r="A6" s="1620" t="s">
        <v>420</v>
      </c>
      <c r="B6" s="1651" t="str">
        <f>IF(基本情報入力シート!L74="*兼務*",TEXT(基本情報入力シート!L59,"#"),TEXT(基本情報入力シート!L75,"#"))</f>
        <v/>
      </c>
      <c r="C6" s="1651"/>
      <c r="D6" s="1651"/>
      <c r="E6" s="1651"/>
      <c r="F6" s="1641"/>
      <c r="G6" s="1645"/>
      <c r="H6" s="1646"/>
      <c r="I6" s="1647"/>
    </row>
    <row r="7" spans="1:9" ht="15" customHeight="1">
      <c r="A7" s="1621"/>
      <c r="B7" s="1651"/>
      <c r="C7" s="1651"/>
      <c r="D7" s="1651"/>
      <c r="E7" s="1651"/>
      <c r="F7" s="1641"/>
      <c r="G7" s="1645"/>
      <c r="H7" s="1646"/>
      <c r="I7" s="1647"/>
    </row>
    <row r="8" spans="1:9" ht="15" customHeight="1">
      <c r="A8" s="1620" t="s">
        <v>421</v>
      </c>
      <c r="B8" s="218" t="str">
        <f>IF(基本情報入力シート!L51&lt;&gt;"選択して下さい。",IF(基本情報入力シート!L74="*兼務*",CONCATENATE("（郵便番号　",ASC(TEXT(基本情報入力シート!L61,"000")),"-",ASC(TEXT(基本情報入力シート!T61,"0000")),"）"),CONCATENATE("（郵便番号　",ASC(TEXT(基本情報入力シート!L77,"000")),"-",ASC(TEXT(基本情報入力シート!T77,"0000")),"）")),"（郵便番号　　　　　－　　　　　）")</f>
        <v>（郵便番号　　　　　－　　　　　）</v>
      </c>
      <c r="C8" s="214"/>
      <c r="D8" s="214"/>
      <c r="E8" s="214"/>
      <c r="F8" s="214"/>
      <c r="G8" s="214"/>
      <c r="H8" s="214"/>
      <c r="I8" s="215"/>
    </row>
    <row r="9" spans="1:9" ht="15" customHeight="1">
      <c r="A9" s="1621"/>
      <c r="B9" s="1622" t="str">
        <f>IF(基本情報入力シート!L74="*兼務*",TEXT(基本情報入力シート!L62,"G/標準")&amp;" "&amp;TEXT(基本情報入力シート!L63,"G/標準"),TEXT(基本情報入力シート!L78,"G/標準")&amp;" "&amp;TEXT(基本情報入力シート!L79,"G/標準"))</f>
        <v xml:space="preserve"> </v>
      </c>
      <c r="C9" s="1623"/>
      <c r="D9" s="1623"/>
      <c r="E9" s="1623"/>
      <c r="F9" s="1623"/>
      <c r="G9" s="1623"/>
      <c r="H9" s="1623"/>
      <c r="I9" s="1624"/>
    </row>
    <row r="10" spans="1:9" ht="15" customHeight="1">
      <c r="A10" s="216" t="s">
        <v>248</v>
      </c>
      <c r="B10" s="1625" t="str">
        <f>IF(基本情報入力シート!L51&lt;&gt;"選択して下さい。",IF(基本情報入力シート!L74="*兼務*",TEXT(基本情報入力シート!L64,"G/標準"),TEXT(基本情報入力シート!L80,"G/標準")),"")</f>
        <v/>
      </c>
      <c r="C10" s="1626"/>
      <c r="D10" s="1626"/>
      <c r="E10" s="1626"/>
      <c r="F10" s="1626"/>
      <c r="G10" s="1626"/>
      <c r="H10" s="1626"/>
      <c r="I10" s="1627"/>
    </row>
    <row r="11" spans="1:9" ht="15" customHeight="1">
      <c r="A11" s="1631" t="s">
        <v>422</v>
      </c>
      <c r="B11" s="1631"/>
      <c r="C11" s="1631"/>
      <c r="D11" s="1631"/>
      <c r="E11" s="1631"/>
      <c r="F11" s="1631"/>
      <c r="G11" s="1631"/>
      <c r="H11" s="1632"/>
      <c r="I11" s="1633"/>
    </row>
    <row r="12" spans="1:9" ht="15" customHeight="1">
      <c r="A12" s="1608" t="s">
        <v>423</v>
      </c>
      <c r="B12" s="1609"/>
      <c r="C12" s="1609"/>
      <c r="D12" s="1609"/>
      <c r="E12" s="1609"/>
      <c r="F12" s="1609"/>
      <c r="G12" s="1609"/>
      <c r="H12" s="1609"/>
      <c r="I12" s="1610"/>
    </row>
    <row r="13" spans="1:9" ht="15" customHeight="1">
      <c r="A13" s="1608" t="s">
        <v>424</v>
      </c>
      <c r="B13" s="1609"/>
      <c r="C13" s="1610"/>
      <c r="D13" s="1628" t="s">
        <v>425</v>
      </c>
      <c r="E13" s="1629"/>
      <c r="F13" s="1630"/>
      <c r="G13" s="1609" t="s">
        <v>426</v>
      </c>
      <c r="H13" s="1609"/>
      <c r="I13" s="1610"/>
    </row>
    <row r="14" spans="1:9" ht="15" customHeight="1">
      <c r="A14" s="1614"/>
      <c r="B14" s="1615"/>
      <c r="C14" s="1616"/>
      <c r="D14" s="1614"/>
      <c r="E14" s="1615"/>
      <c r="F14" s="1616"/>
      <c r="G14" s="1615"/>
      <c r="H14" s="1615"/>
      <c r="I14" s="1616"/>
    </row>
    <row r="15" spans="1:9" ht="15" customHeight="1">
      <c r="A15" s="1617"/>
      <c r="B15" s="1618"/>
      <c r="C15" s="1619"/>
      <c r="D15" s="1617"/>
      <c r="E15" s="1618"/>
      <c r="F15" s="1619"/>
      <c r="G15" s="1618"/>
      <c r="H15" s="1618"/>
      <c r="I15" s="1619"/>
    </row>
    <row r="16" spans="1:9" ht="15" customHeight="1">
      <c r="A16" s="1611"/>
      <c r="B16" s="1612"/>
      <c r="C16" s="1613"/>
      <c r="D16" s="1611"/>
      <c r="E16" s="1612"/>
      <c r="F16" s="1613"/>
      <c r="G16" s="1612"/>
      <c r="H16" s="1612"/>
      <c r="I16" s="1613"/>
    </row>
    <row r="17" spans="1:9" ht="15" customHeight="1">
      <c r="A17" s="1593"/>
      <c r="B17" s="1594"/>
      <c r="C17" s="1595"/>
      <c r="D17" s="1593"/>
      <c r="E17" s="1594"/>
      <c r="F17" s="1595"/>
      <c r="G17" s="1594"/>
      <c r="H17" s="1594"/>
      <c r="I17" s="1595"/>
    </row>
    <row r="18" spans="1:9" ht="15" customHeight="1">
      <c r="A18" s="1593"/>
      <c r="B18" s="1594"/>
      <c r="C18" s="1595"/>
      <c r="D18" s="1593"/>
      <c r="E18" s="1594"/>
      <c r="F18" s="1595"/>
      <c r="G18" s="1594"/>
      <c r="H18" s="1594"/>
      <c r="I18" s="1595"/>
    </row>
    <row r="19" spans="1:9" ht="15" customHeight="1">
      <c r="A19" s="1593"/>
      <c r="B19" s="1594"/>
      <c r="C19" s="1595"/>
      <c r="D19" s="1593"/>
      <c r="E19" s="1594"/>
      <c r="F19" s="1595"/>
      <c r="G19" s="1594"/>
      <c r="H19" s="1594"/>
      <c r="I19" s="1595"/>
    </row>
    <row r="20" spans="1:9" ht="15" customHeight="1">
      <c r="A20" s="1593"/>
      <c r="B20" s="1594"/>
      <c r="C20" s="1595"/>
      <c r="D20" s="1593"/>
      <c r="E20" s="1594"/>
      <c r="F20" s="1595"/>
      <c r="G20" s="1594"/>
      <c r="H20" s="1594"/>
      <c r="I20" s="1595"/>
    </row>
    <row r="21" spans="1:9" ht="15" customHeight="1">
      <c r="A21" s="1593"/>
      <c r="B21" s="1594"/>
      <c r="C21" s="1595"/>
      <c r="D21" s="1593"/>
      <c r="E21" s="1594"/>
      <c r="F21" s="1595"/>
      <c r="G21" s="1594"/>
      <c r="H21" s="1594"/>
      <c r="I21" s="1595"/>
    </row>
    <row r="22" spans="1:9" ht="15" customHeight="1">
      <c r="A22" s="1593"/>
      <c r="B22" s="1594"/>
      <c r="C22" s="1595"/>
      <c r="D22" s="1593"/>
      <c r="E22" s="1594"/>
      <c r="F22" s="1595"/>
      <c r="G22" s="1594"/>
      <c r="H22" s="1594"/>
      <c r="I22" s="1595"/>
    </row>
    <row r="23" spans="1:9" ht="15" customHeight="1">
      <c r="A23" s="1593"/>
      <c r="B23" s="1594"/>
      <c r="C23" s="1595"/>
      <c r="D23" s="1593"/>
      <c r="E23" s="1594"/>
      <c r="F23" s="1595"/>
      <c r="G23" s="1594"/>
      <c r="H23" s="1594"/>
      <c r="I23" s="1595"/>
    </row>
    <row r="24" spans="1:9" ht="15" customHeight="1">
      <c r="A24" s="1593"/>
      <c r="B24" s="1594"/>
      <c r="C24" s="1595"/>
      <c r="D24" s="1593"/>
      <c r="E24" s="1594"/>
      <c r="F24" s="1595"/>
      <c r="G24" s="1594"/>
      <c r="H24" s="1594"/>
      <c r="I24" s="1595"/>
    </row>
    <row r="25" spans="1:9" ht="15" customHeight="1">
      <c r="A25" s="1593"/>
      <c r="B25" s="1594"/>
      <c r="C25" s="1595"/>
      <c r="D25" s="1593"/>
      <c r="E25" s="1594"/>
      <c r="F25" s="1595"/>
      <c r="G25" s="1594"/>
      <c r="H25" s="1594"/>
      <c r="I25" s="1595"/>
    </row>
    <row r="26" spans="1:9" ht="15" customHeight="1">
      <c r="A26" s="1593"/>
      <c r="B26" s="1594"/>
      <c r="C26" s="1595"/>
      <c r="D26" s="1593"/>
      <c r="E26" s="1594"/>
      <c r="F26" s="1595"/>
      <c r="G26" s="1594"/>
      <c r="H26" s="1594"/>
      <c r="I26" s="1595"/>
    </row>
    <row r="27" spans="1:9" ht="15" customHeight="1">
      <c r="A27" s="1593"/>
      <c r="B27" s="1594"/>
      <c r="C27" s="1595"/>
      <c r="D27" s="1593"/>
      <c r="E27" s="1594"/>
      <c r="F27" s="1595"/>
      <c r="G27" s="1594"/>
      <c r="H27" s="1594"/>
      <c r="I27" s="1595"/>
    </row>
    <row r="28" spans="1:9" ht="15" customHeight="1">
      <c r="A28" s="1605"/>
      <c r="B28" s="1606"/>
      <c r="C28" s="1607"/>
      <c r="D28" s="1605"/>
      <c r="E28" s="1606"/>
      <c r="F28" s="1607"/>
      <c r="G28" s="1605"/>
      <c r="H28" s="1606"/>
      <c r="I28" s="1607"/>
    </row>
    <row r="29" spans="1:9" ht="15" customHeight="1">
      <c r="A29" s="1608" t="s">
        <v>427</v>
      </c>
      <c r="B29" s="1609"/>
      <c r="C29" s="1609"/>
      <c r="D29" s="1609"/>
      <c r="E29" s="1609"/>
      <c r="F29" s="1609"/>
      <c r="G29" s="1609"/>
      <c r="H29" s="1609"/>
      <c r="I29" s="1610"/>
    </row>
    <row r="30" spans="1:9" ht="15" customHeight="1">
      <c r="A30" s="1608" t="s">
        <v>428</v>
      </c>
      <c r="B30" s="1609"/>
      <c r="C30" s="1609"/>
      <c r="D30" s="1610"/>
      <c r="E30" s="1608" t="s">
        <v>429</v>
      </c>
      <c r="F30" s="1609"/>
      <c r="G30" s="1609"/>
      <c r="H30" s="1609"/>
      <c r="I30" s="1610"/>
    </row>
    <row r="31" spans="1:9" ht="15" customHeight="1">
      <c r="A31" s="1596"/>
      <c r="B31" s="1597"/>
      <c r="C31" s="1597"/>
      <c r="D31" s="1598"/>
      <c r="E31" s="1596"/>
      <c r="F31" s="1597"/>
      <c r="G31" s="1597"/>
      <c r="H31" s="1597"/>
      <c r="I31" s="1598"/>
    </row>
    <row r="32" spans="1:9" ht="15" customHeight="1">
      <c r="A32" s="1599"/>
      <c r="B32" s="1600"/>
      <c r="C32" s="1600"/>
      <c r="D32" s="1601"/>
      <c r="E32" s="1599"/>
      <c r="F32" s="1600"/>
      <c r="G32" s="1600"/>
      <c r="H32" s="1600"/>
      <c r="I32" s="1601"/>
    </row>
    <row r="33" spans="1:9" ht="15" customHeight="1">
      <c r="A33" s="1599"/>
      <c r="B33" s="1600"/>
      <c r="C33" s="1600"/>
      <c r="D33" s="1601"/>
      <c r="E33" s="1599"/>
      <c r="F33" s="1600"/>
      <c r="G33" s="1600"/>
      <c r="H33" s="1600"/>
      <c r="I33" s="1601"/>
    </row>
    <row r="34" spans="1:9" ht="15" customHeight="1">
      <c r="A34" s="1599"/>
      <c r="B34" s="1600"/>
      <c r="C34" s="1600"/>
      <c r="D34" s="1601"/>
      <c r="E34" s="1599"/>
      <c r="F34" s="1600"/>
      <c r="G34" s="1600"/>
      <c r="H34" s="1600"/>
      <c r="I34" s="1601"/>
    </row>
    <row r="35" spans="1:9" ht="15" customHeight="1">
      <c r="A35" s="1599"/>
      <c r="B35" s="1600"/>
      <c r="C35" s="1600"/>
      <c r="D35" s="1601"/>
      <c r="E35" s="1599"/>
      <c r="F35" s="1600"/>
      <c r="G35" s="1600"/>
      <c r="H35" s="1600"/>
      <c r="I35" s="1601"/>
    </row>
    <row r="36" spans="1:9" ht="15" customHeight="1">
      <c r="A36" s="1599"/>
      <c r="B36" s="1600"/>
      <c r="C36" s="1600"/>
      <c r="D36" s="1601"/>
      <c r="E36" s="1599"/>
      <c r="F36" s="1600"/>
      <c r="G36" s="1600"/>
      <c r="H36" s="1600"/>
      <c r="I36" s="1601"/>
    </row>
    <row r="37" spans="1:9" ht="15" customHeight="1">
      <c r="A37" s="1602"/>
      <c r="B37" s="1603"/>
      <c r="C37" s="1603"/>
      <c r="D37" s="1604"/>
      <c r="E37" s="1602"/>
      <c r="F37" s="1603"/>
      <c r="G37" s="1603"/>
      <c r="H37" s="1603"/>
      <c r="I37" s="1604"/>
    </row>
    <row r="38" spans="1:9" ht="15" customHeight="1">
      <c r="A38" s="219" t="s">
        <v>430</v>
      </c>
      <c r="B38" s="220"/>
      <c r="C38" s="220"/>
      <c r="D38" s="220"/>
      <c r="E38" s="220"/>
      <c r="F38" s="220"/>
      <c r="G38" s="220"/>
      <c r="H38" s="220"/>
      <c r="I38" s="221"/>
    </row>
    <row r="39" spans="1:9" ht="15" customHeight="1">
      <c r="A39" s="1587"/>
      <c r="B39" s="1588"/>
      <c r="C39" s="1588"/>
      <c r="D39" s="1588"/>
      <c r="E39" s="1588"/>
      <c r="F39" s="1588"/>
      <c r="G39" s="1588"/>
      <c r="H39" s="1588"/>
      <c r="I39" s="1589"/>
    </row>
    <row r="40" spans="1:9" ht="15" customHeight="1">
      <c r="A40" s="1587"/>
      <c r="B40" s="1588"/>
      <c r="C40" s="1588"/>
      <c r="D40" s="1588"/>
      <c r="E40" s="1588"/>
      <c r="F40" s="1588"/>
      <c r="G40" s="1588"/>
      <c r="H40" s="1588"/>
      <c r="I40" s="1589"/>
    </row>
    <row r="41" spans="1:9" ht="15" customHeight="1">
      <c r="A41" s="1587"/>
      <c r="B41" s="1588"/>
      <c r="C41" s="1588"/>
      <c r="D41" s="1588"/>
      <c r="E41" s="1588"/>
      <c r="F41" s="1588"/>
      <c r="G41" s="1588"/>
      <c r="H41" s="1588"/>
      <c r="I41" s="1589"/>
    </row>
    <row r="42" spans="1:9" ht="15" customHeight="1">
      <c r="A42" s="1587"/>
      <c r="B42" s="1588"/>
      <c r="C42" s="1588"/>
      <c r="D42" s="1588"/>
      <c r="E42" s="1588"/>
      <c r="F42" s="1588"/>
      <c r="G42" s="1588"/>
      <c r="H42" s="1588"/>
      <c r="I42" s="1589"/>
    </row>
    <row r="43" spans="1:9" ht="15" customHeight="1">
      <c r="A43" s="1590"/>
      <c r="B43" s="1591"/>
      <c r="C43" s="1591"/>
      <c r="D43" s="1591"/>
      <c r="E43" s="1591"/>
      <c r="F43" s="1591"/>
      <c r="G43" s="1591"/>
      <c r="H43" s="1591"/>
      <c r="I43" s="1592"/>
    </row>
    <row r="44" spans="1:9">
      <c r="A44" s="217" t="s">
        <v>431</v>
      </c>
    </row>
    <row r="45" spans="1:9">
      <c r="A45" s="209" t="s">
        <v>860</v>
      </c>
    </row>
    <row r="46" spans="1:9">
      <c r="A46" s="209" t="s">
        <v>746</v>
      </c>
    </row>
  </sheetData>
  <sheetProtection sheet="1" objects="1" scenarios="1"/>
  <mergeCells count="68">
    <mergeCell ref="C2:G2"/>
    <mergeCell ref="A4:B4"/>
    <mergeCell ref="C4:I4"/>
    <mergeCell ref="B5:E5"/>
    <mergeCell ref="F5:F7"/>
    <mergeCell ref="G5:I7"/>
    <mergeCell ref="A6:A7"/>
    <mergeCell ref="B6:E7"/>
    <mergeCell ref="A8:A9"/>
    <mergeCell ref="B9:I9"/>
    <mergeCell ref="B10:I10"/>
    <mergeCell ref="A12:I12"/>
    <mergeCell ref="A13:C13"/>
    <mergeCell ref="D13:F13"/>
    <mergeCell ref="G13:I13"/>
    <mergeCell ref="A11:G11"/>
    <mergeCell ref="H11:I11"/>
    <mergeCell ref="A14:C14"/>
    <mergeCell ref="D14:F14"/>
    <mergeCell ref="G14:I14"/>
    <mergeCell ref="A15:C15"/>
    <mergeCell ref="D15:F15"/>
    <mergeCell ref="G15:I15"/>
    <mergeCell ref="A16:C16"/>
    <mergeCell ref="D16:F16"/>
    <mergeCell ref="G16:I16"/>
    <mergeCell ref="A17:C17"/>
    <mergeCell ref="D17:F17"/>
    <mergeCell ref="G17:I17"/>
    <mergeCell ref="A18:C18"/>
    <mergeCell ref="D18:F18"/>
    <mergeCell ref="G18:I18"/>
    <mergeCell ref="A19:C19"/>
    <mergeCell ref="D19:F19"/>
    <mergeCell ref="G19:I19"/>
    <mergeCell ref="A20:C20"/>
    <mergeCell ref="D20:F20"/>
    <mergeCell ref="G20:I20"/>
    <mergeCell ref="A21:C21"/>
    <mergeCell ref="D21:F21"/>
    <mergeCell ref="G21:I21"/>
    <mergeCell ref="A22:C22"/>
    <mergeCell ref="D22:F22"/>
    <mergeCell ref="G22:I22"/>
    <mergeCell ref="A23:C23"/>
    <mergeCell ref="D23:F23"/>
    <mergeCell ref="G23:I23"/>
    <mergeCell ref="A24:C24"/>
    <mergeCell ref="D24:F24"/>
    <mergeCell ref="G24:I24"/>
    <mergeCell ref="A25:C25"/>
    <mergeCell ref="D25:F25"/>
    <mergeCell ref="G25:I25"/>
    <mergeCell ref="A39:I43"/>
    <mergeCell ref="A26:C26"/>
    <mergeCell ref="D26:F26"/>
    <mergeCell ref="G26:I26"/>
    <mergeCell ref="A27:C27"/>
    <mergeCell ref="D27:F27"/>
    <mergeCell ref="G27:I27"/>
    <mergeCell ref="A31:D37"/>
    <mergeCell ref="E31:I37"/>
    <mergeCell ref="A28:C28"/>
    <mergeCell ref="D28:F28"/>
    <mergeCell ref="G28:I28"/>
    <mergeCell ref="A29:I29"/>
    <mergeCell ref="A30:D30"/>
    <mergeCell ref="E30:I30"/>
  </mergeCells>
  <phoneticPr fontId="3"/>
  <conditionalFormatting sqref="A39">
    <cfRule type="expression" dxfId="972" priority="2">
      <formula>OR($A$38="",$A$38="備考（研修等の受講の状況等）")</formula>
    </cfRule>
  </conditionalFormatting>
  <conditionalFormatting sqref="A14:I28 A31:I37">
    <cfRule type="expression" dxfId="971" priority="1">
      <formula>A14=""</formula>
    </cfRule>
  </conditionalFormatting>
  <pageMargins left="0.74803149606299213" right="0.74803149606299213" top="0.98425196850393704" bottom="0.98425196850393704" header="0.51181102362204722" footer="0.51181102362204722"/>
  <pageSetup paperSize="9" scale="9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I46"/>
  <sheetViews>
    <sheetView view="pageBreakPreview" zoomScale="115" zoomScaleNormal="85" zoomScaleSheetLayoutView="115" workbookViewId="0"/>
  </sheetViews>
  <sheetFormatPr defaultColWidth="8.08203125" defaultRowHeight="13"/>
  <cols>
    <col min="1" max="9" width="8.6640625" style="212" customWidth="1"/>
    <col min="10" max="16384" width="8.08203125" style="212"/>
  </cols>
  <sheetData>
    <row r="1" spans="1:9" ht="16.5">
      <c r="A1" s="211" t="s">
        <v>1077</v>
      </c>
    </row>
    <row r="2" spans="1:9" ht="16.5">
      <c r="A2" s="211"/>
      <c r="C2" s="1634" t="s">
        <v>432</v>
      </c>
      <c r="D2" s="1634"/>
      <c r="E2" s="1634"/>
      <c r="F2" s="1634"/>
      <c r="G2" s="1634"/>
    </row>
    <row r="4" spans="1:9" ht="15" customHeight="1">
      <c r="A4" s="1635" t="s">
        <v>418</v>
      </c>
      <c r="B4" s="1636"/>
      <c r="C4" s="1637" t="str">
        <f>TEXT(基本情報入力シート!L45,"#")</f>
        <v/>
      </c>
      <c r="D4" s="1638"/>
      <c r="E4" s="1638"/>
      <c r="F4" s="1638"/>
      <c r="G4" s="1638"/>
      <c r="H4" s="1638"/>
      <c r="I4" s="1639"/>
    </row>
    <row r="5" spans="1:9" ht="15" customHeight="1">
      <c r="A5" s="213" t="s">
        <v>239</v>
      </c>
      <c r="B5" s="1640" t="str">
        <f>IF(基本情報入力シート!L82="*兼務*",TEXT(基本情報入力シート!L60,"#"),TEXT(基本情報入力シート!L84,"#"))</f>
        <v/>
      </c>
      <c r="C5" s="1640"/>
      <c r="D5" s="1640"/>
      <c r="E5" s="1640"/>
      <c r="F5" s="1641" t="s">
        <v>419</v>
      </c>
      <c r="G5" s="1645" t="str">
        <f>IF(基本情報入力シート!L52&lt;&gt;"選択して下さい。",IF(基本情報入力シート!L82="*兼務*",TEXT(基本情報入力シート!L65,"ggge年m月d日"),TEXT(基本情報入力シート!L89,"ggge年m月d日")),"　　年　　月　　日")</f>
        <v>　　年　　月　　日</v>
      </c>
      <c r="H5" s="1646"/>
      <c r="I5" s="1647"/>
    </row>
    <row r="6" spans="1:9" ht="15" customHeight="1">
      <c r="A6" s="1620" t="s">
        <v>420</v>
      </c>
      <c r="B6" s="1651" t="str">
        <f>IF(基本情報入力シート!L82="*兼務*",TEXT(基本情報入力シート!L59,"#"),TEXT(基本情報入力シート!L83,"#"))</f>
        <v/>
      </c>
      <c r="C6" s="1651"/>
      <c r="D6" s="1651"/>
      <c r="E6" s="1651"/>
      <c r="F6" s="1641"/>
      <c r="G6" s="1645"/>
      <c r="H6" s="1646"/>
      <c r="I6" s="1647"/>
    </row>
    <row r="7" spans="1:9" ht="15" customHeight="1">
      <c r="A7" s="1621"/>
      <c r="B7" s="1651"/>
      <c r="C7" s="1651"/>
      <c r="D7" s="1651"/>
      <c r="E7" s="1651"/>
      <c r="F7" s="1641"/>
      <c r="G7" s="1645"/>
      <c r="H7" s="1646"/>
      <c r="I7" s="1647"/>
    </row>
    <row r="8" spans="1:9" ht="15" customHeight="1">
      <c r="A8" s="1620" t="s">
        <v>421</v>
      </c>
      <c r="B8" s="218" t="str">
        <f>IF(基本情報入力シート!L52&lt;&gt;"選択して下さい。",IF(基本情報入力シート!L82="*兼務*",CONCATENATE("（郵便番号　",ASC(TEXT(基本情報入力シート!L61,"000")),"-",ASC(TEXT(基本情報入力シート!T61,"0000")),"）"),CONCATENATE("（郵便番号　",ASC(TEXT(基本情報入力シート!L85,"000")),"-",ASC(TEXT(基本情報入力シート!T85,"0000")),"）")),"（郵便番号　　　　　－　　　　　）")</f>
        <v>（郵便番号　　　　　－　　　　　）</v>
      </c>
      <c r="C8" s="214"/>
      <c r="D8" s="214"/>
      <c r="E8" s="214"/>
      <c r="F8" s="214"/>
      <c r="G8" s="214"/>
      <c r="H8" s="214"/>
      <c r="I8" s="215"/>
    </row>
    <row r="9" spans="1:9" ht="15" customHeight="1">
      <c r="A9" s="1621"/>
      <c r="B9" s="1622" t="str">
        <f>IF(基本情報入力シート!L82="*兼務*",TEXT(基本情報入力シート!L62,"G/標準")&amp;" "&amp;TEXT(基本情報入力シート!L63,"G/標準"),TEXT(基本情報入力シート!L86,"G/標準")&amp;" "&amp;TEXT(基本情報入力シート!L87,"G/標準"))</f>
        <v xml:space="preserve"> </v>
      </c>
      <c r="C9" s="1623"/>
      <c r="D9" s="1623"/>
      <c r="E9" s="1623"/>
      <c r="F9" s="1623"/>
      <c r="G9" s="1623"/>
      <c r="H9" s="1623"/>
      <c r="I9" s="1624"/>
    </row>
    <row r="10" spans="1:9" ht="15" customHeight="1">
      <c r="A10" s="216" t="s">
        <v>248</v>
      </c>
      <c r="B10" s="1625" t="str">
        <f>IF(基本情報入力シート!L52&lt;&gt;"選択して下さい。",IF(基本情報入力シート!L82="*兼務*",TEXT(基本情報入力シート!L64,"G/標準"),TEXT(基本情報入力シート!L88,"G/標準")),"")</f>
        <v/>
      </c>
      <c r="C10" s="1626"/>
      <c r="D10" s="1626"/>
      <c r="E10" s="1626"/>
      <c r="F10" s="1626"/>
      <c r="G10" s="1626"/>
      <c r="H10" s="1626"/>
      <c r="I10" s="1627"/>
    </row>
    <row r="11" spans="1:9" ht="15" customHeight="1">
      <c r="A11" s="1631" t="s">
        <v>422</v>
      </c>
      <c r="B11" s="1631"/>
      <c r="C11" s="1631"/>
      <c r="D11" s="1631"/>
      <c r="E11" s="1631"/>
      <c r="F11" s="1631"/>
      <c r="G11" s="1631"/>
      <c r="H11" s="1632"/>
      <c r="I11" s="1633"/>
    </row>
    <row r="12" spans="1:9" ht="15" customHeight="1">
      <c r="A12" s="1608" t="s">
        <v>423</v>
      </c>
      <c r="B12" s="1609"/>
      <c r="C12" s="1609"/>
      <c r="D12" s="1609"/>
      <c r="E12" s="1609"/>
      <c r="F12" s="1609"/>
      <c r="G12" s="1609"/>
      <c r="H12" s="1609"/>
      <c r="I12" s="1610"/>
    </row>
    <row r="13" spans="1:9" ht="15" customHeight="1">
      <c r="A13" s="1608" t="s">
        <v>424</v>
      </c>
      <c r="B13" s="1609"/>
      <c r="C13" s="1610"/>
      <c r="D13" s="1628" t="s">
        <v>425</v>
      </c>
      <c r="E13" s="1629"/>
      <c r="F13" s="1630"/>
      <c r="G13" s="1609" t="s">
        <v>426</v>
      </c>
      <c r="H13" s="1609"/>
      <c r="I13" s="1610"/>
    </row>
    <row r="14" spans="1:9" ht="15" customHeight="1">
      <c r="A14" s="1614"/>
      <c r="B14" s="1615"/>
      <c r="C14" s="1616"/>
      <c r="D14" s="1614"/>
      <c r="E14" s="1615"/>
      <c r="F14" s="1616"/>
      <c r="G14" s="1615"/>
      <c r="H14" s="1615"/>
      <c r="I14" s="1616"/>
    </row>
    <row r="15" spans="1:9" ht="15" customHeight="1">
      <c r="A15" s="1617"/>
      <c r="B15" s="1618"/>
      <c r="C15" s="1619"/>
      <c r="D15" s="1617"/>
      <c r="E15" s="1618"/>
      <c r="F15" s="1619"/>
      <c r="G15" s="1618"/>
      <c r="H15" s="1618"/>
      <c r="I15" s="1619"/>
    </row>
    <row r="16" spans="1:9" ht="15" customHeight="1">
      <c r="A16" s="1611"/>
      <c r="B16" s="1612"/>
      <c r="C16" s="1613"/>
      <c r="D16" s="1611"/>
      <c r="E16" s="1612"/>
      <c r="F16" s="1613"/>
      <c r="G16" s="1612"/>
      <c r="H16" s="1612"/>
      <c r="I16" s="1613"/>
    </row>
    <row r="17" spans="1:9" ht="15" customHeight="1">
      <c r="A17" s="1593"/>
      <c r="B17" s="1594"/>
      <c r="C17" s="1595"/>
      <c r="D17" s="1593"/>
      <c r="E17" s="1594"/>
      <c r="F17" s="1595"/>
      <c r="G17" s="1594"/>
      <c r="H17" s="1594"/>
      <c r="I17" s="1595"/>
    </row>
    <row r="18" spans="1:9" ht="15" customHeight="1">
      <c r="A18" s="1593"/>
      <c r="B18" s="1594"/>
      <c r="C18" s="1595"/>
      <c r="D18" s="1593"/>
      <c r="E18" s="1594"/>
      <c r="F18" s="1595"/>
      <c r="G18" s="1594"/>
      <c r="H18" s="1594"/>
      <c r="I18" s="1595"/>
    </row>
    <row r="19" spans="1:9" ht="15" customHeight="1">
      <c r="A19" s="1593"/>
      <c r="B19" s="1594"/>
      <c r="C19" s="1595"/>
      <c r="D19" s="1593"/>
      <c r="E19" s="1594"/>
      <c r="F19" s="1595"/>
      <c r="G19" s="1594"/>
      <c r="H19" s="1594"/>
      <c r="I19" s="1595"/>
    </row>
    <row r="20" spans="1:9" ht="15" customHeight="1">
      <c r="A20" s="1593"/>
      <c r="B20" s="1594"/>
      <c r="C20" s="1595"/>
      <c r="D20" s="1593"/>
      <c r="E20" s="1594"/>
      <c r="F20" s="1595"/>
      <c r="G20" s="1594"/>
      <c r="H20" s="1594"/>
      <c r="I20" s="1595"/>
    </row>
    <row r="21" spans="1:9" ht="15" customHeight="1">
      <c r="A21" s="1593"/>
      <c r="B21" s="1594"/>
      <c r="C21" s="1595"/>
      <c r="D21" s="1593"/>
      <c r="E21" s="1594"/>
      <c r="F21" s="1595"/>
      <c r="G21" s="1594"/>
      <c r="H21" s="1594"/>
      <c r="I21" s="1595"/>
    </row>
    <row r="22" spans="1:9" ht="15" customHeight="1">
      <c r="A22" s="1593"/>
      <c r="B22" s="1594"/>
      <c r="C22" s="1595"/>
      <c r="D22" s="1593"/>
      <c r="E22" s="1594"/>
      <c r="F22" s="1595"/>
      <c r="G22" s="1594"/>
      <c r="H22" s="1594"/>
      <c r="I22" s="1595"/>
    </row>
    <row r="23" spans="1:9" ht="15" customHeight="1">
      <c r="A23" s="1593"/>
      <c r="B23" s="1594"/>
      <c r="C23" s="1595"/>
      <c r="D23" s="1593"/>
      <c r="E23" s="1594"/>
      <c r="F23" s="1595"/>
      <c r="G23" s="1594"/>
      <c r="H23" s="1594"/>
      <c r="I23" s="1595"/>
    </row>
    <row r="24" spans="1:9" ht="15" customHeight="1">
      <c r="A24" s="1593"/>
      <c r="B24" s="1594"/>
      <c r="C24" s="1595"/>
      <c r="D24" s="1593"/>
      <c r="E24" s="1594"/>
      <c r="F24" s="1595"/>
      <c r="G24" s="1594"/>
      <c r="H24" s="1594"/>
      <c r="I24" s="1595"/>
    </row>
    <row r="25" spans="1:9" ht="15" customHeight="1">
      <c r="A25" s="1593"/>
      <c r="B25" s="1594"/>
      <c r="C25" s="1595"/>
      <c r="D25" s="1593"/>
      <c r="E25" s="1594"/>
      <c r="F25" s="1595"/>
      <c r="G25" s="1594"/>
      <c r="H25" s="1594"/>
      <c r="I25" s="1595"/>
    </row>
    <row r="26" spans="1:9" ht="15" customHeight="1">
      <c r="A26" s="1593"/>
      <c r="B26" s="1594"/>
      <c r="C26" s="1595"/>
      <c r="D26" s="1593"/>
      <c r="E26" s="1594"/>
      <c r="F26" s="1595"/>
      <c r="G26" s="1594"/>
      <c r="H26" s="1594"/>
      <c r="I26" s="1595"/>
    </row>
    <row r="27" spans="1:9" ht="15" customHeight="1">
      <c r="A27" s="1593"/>
      <c r="B27" s="1594"/>
      <c r="C27" s="1595"/>
      <c r="D27" s="1593"/>
      <c r="E27" s="1594"/>
      <c r="F27" s="1595"/>
      <c r="G27" s="1594"/>
      <c r="H27" s="1594"/>
      <c r="I27" s="1595"/>
    </row>
    <row r="28" spans="1:9" ht="15" customHeight="1">
      <c r="A28" s="1605"/>
      <c r="B28" s="1606"/>
      <c r="C28" s="1607"/>
      <c r="D28" s="1605"/>
      <c r="E28" s="1606"/>
      <c r="F28" s="1607"/>
      <c r="G28" s="1605"/>
      <c r="H28" s="1606"/>
      <c r="I28" s="1607"/>
    </row>
    <row r="29" spans="1:9" ht="15" customHeight="1">
      <c r="A29" s="1608" t="s">
        <v>427</v>
      </c>
      <c r="B29" s="1609"/>
      <c r="C29" s="1609"/>
      <c r="D29" s="1609"/>
      <c r="E29" s="1609"/>
      <c r="F29" s="1609"/>
      <c r="G29" s="1609"/>
      <c r="H29" s="1609"/>
      <c r="I29" s="1610"/>
    </row>
    <row r="30" spans="1:9" ht="15" customHeight="1">
      <c r="A30" s="1608" t="s">
        <v>428</v>
      </c>
      <c r="B30" s="1609"/>
      <c r="C30" s="1609"/>
      <c r="D30" s="1610"/>
      <c r="E30" s="1608" t="s">
        <v>429</v>
      </c>
      <c r="F30" s="1609"/>
      <c r="G30" s="1609"/>
      <c r="H30" s="1609"/>
      <c r="I30" s="1610"/>
    </row>
    <row r="31" spans="1:9" ht="15" customHeight="1">
      <c r="A31" s="1596"/>
      <c r="B31" s="1597"/>
      <c r="C31" s="1597"/>
      <c r="D31" s="1598"/>
      <c r="E31" s="1596"/>
      <c r="F31" s="1597"/>
      <c r="G31" s="1597"/>
      <c r="H31" s="1597"/>
      <c r="I31" s="1598"/>
    </row>
    <row r="32" spans="1:9" ht="15" customHeight="1">
      <c r="A32" s="1599"/>
      <c r="B32" s="1600"/>
      <c r="C32" s="1600"/>
      <c r="D32" s="1601"/>
      <c r="E32" s="1599"/>
      <c r="F32" s="1600"/>
      <c r="G32" s="1600"/>
      <c r="H32" s="1600"/>
      <c r="I32" s="1601"/>
    </row>
    <row r="33" spans="1:9" ht="15" customHeight="1">
      <c r="A33" s="1599"/>
      <c r="B33" s="1600"/>
      <c r="C33" s="1600"/>
      <c r="D33" s="1601"/>
      <c r="E33" s="1599"/>
      <c r="F33" s="1600"/>
      <c r="G33" s="1600"/>
      <c r="H33" s="1600"/>
      <c r="I33" s="1601"/>
    </row>
    <row r="34" spans="1:9" ht="15" customHeight="1">
      <c r="A34" s="1599"/>
      <c r="B34" s="1600"/>
      <c r="C34" s="1600"/>
      <c r="D34" s="1601"/>
      <c r="E34" s="1599"/>
      <c r="F34" s="1600"/>
      <c r="G34" s="1600"/>
      <c r="H34" s="1600"/>
      <c r="I34" s="1601"/>
    </row>
    <row r="35" spans="1:9" ht="15" customHeight="1">
      <c r="A35" s="1599"/>
      <c r="B35" s="1600"/>
      <c r="C35" s="1600"/>
      <c r="D35" s="1601"/>
      <c r="E35" s="1599"/>
      <c r="F35" s="1600"/>
      <c r="G35" s="1600"/>
      <c r="H35" s="1600"/>
      <c r="I35" s="1601"/>
    </row>
    <row r="36" spans="1:9" ht="15" customHeight="1">
      <c r="A36" s="1599"/>
      <c r="B36" s="1600"/>
      <c r="C36" s="1600"/>
      <c r="D36" s="1601"/>
      <c r="E36" s="1599"/>
      <c r="F36" s="1600"/>
      <c r="G36" s="1600"/>
      <c r="H36" s="1600"/>
      <c r="I36" s="1601"/>
    </row>
    <row r="37" spans="1:9" ht="15" customHeight="1">
      <c r="A37" s="1602"/>
      <c r="B37" s="1603"/>
      <c r="C37" s="1603"/>
      <c r="D37" s="1604"/>
      <c r="E37" s="1602"/>
      <c r="F37" s="1603"/>
      <c r="G37" s="1603"/>
      <c r="H37" s="1603"/>
      <c r="I37" s="1604"/>
    </row>
    <row r="38" spans="1:9" ht="15" customHeight="1">
      <c r="A38" s="1652" t="s">
        <v>430</v>
      </c>
      <c r="B38" s="1653"/>
      <c r="C38" s="1653"/>
      <c r="D38" s="1653"/>
      <c r="E38" s="1653"/>
      <c r="F38" s="1653"/>
      <c r="G38" s="1653"/>
      <c r="H38" s="1653"/>
      <c r="I38" s="1654"/>
    </row>
    <row r="39" spans="1:9" ht="15" customHeight="1">
      <c r="A39" s="1587"/>
      <c r="B39" s="1588"/>
      <c r="C39" s="1588"/>
      <c r="D39" s="1588"/>
      <c r="E39" s="1588"/>
      <c r="F39" s="1588"/>
      <c r="G39" s="1588"/>
      <c r="H39" s="1588"/>
      <c r="I39" s="1589"/>
    </row>
    <row r="40" spans="1:9" ht="15" customHeight="1">
      <c r="A40" s="1587"/>
      <c r="B40" s="1588"/>
      <c r="C40" s="1588"/>
      <c r="D40" s="1588"/>
      <c r="E40" s="1588"/>
      <c r="F40" s="1588"/>
      <c r="G40" s="1588"/>
      <c r="H40" s="1588"/>
      <c r="I40" s="1589"/>
    </row>
    <row r="41" spans="1:9" ht="15" customHeight="1">
      <c r="A41" s="1587"/>
      <c r="B41" s="1588"/>
      <c r="C41" s="1588"/>
      <c r="D41" s="1588"/>
      <c r="E41" s="1588"/>
      <c r="F41" s="1588"/>
      <c r="G41" s="1588"/>
      <c r="H41" s="1588"/>
      <c r="I41" s="1589"/>
    </row>
    <row r="42" spans="1:9" ht="15" customHeight="1">
      <c r="A42" s="1587"/>
      <c r="B42" s="1588"/>
      <c r="C42" s="1588"/>
      <c r="D42" s="1588"/>
      <c r="E42" s="1588"/>
      <c r="F42" s="1588"/>
      <c r="G42" s="1588"/>
      <c r="H42" s="1588"/>
      <c r="I42" s="1589"/>
    </row>
    <row r="43" spans="1:9" ht="15" customHeight="1">
      <c r="A43" s="1590"/>
      <c r="B43" s="1591"/>
      <c r="C43" s="1591"/>
      <c r="D43" s="1591"/>
      <c r="E43" s="1591"/>
      <c r="F43" s="1591"/>
      <c r="G43" s="1591"/>
      <c r="H43" s="1591"/>
      <c r="I43" s="1592"/>
    </row>
    <row r="44" spans="1:9">
      <c r="A44" s="217" t="s">
        <v>431</v>
      </c>
    </row>
    <row r="45" spans="1:9">
      <c r="A45" s="209" t="s">
        <v>860</v>
      </c>
    </row>
    <row r="46" spans="1:9">
      <c r="A46" s="209" t="s">
        <v>746</v>
      </c>
    </row>
  </sheetData>
  <sheetProtection sheet="1" objects="1" scenarios="1"/>
  <mergeCells count="69">
    <mergeCell ref="C2:G2"/>
    <mergeCell ref="A4:B4"/>
    <mergeCell ref="C4:I4"/>
    <mergeCell ref="B5:E5"/>
    <mergeCell ref="F5:F7"/>
    <mergeCell ref="G5:I7"/>
    <mergeCell ref="A6:A7"/>
    <mergeCell ref="B6:E7"/>
    <mergeCell ref="A8:A9"/>
    <mergeCell ref="B9:I9"/>
    <mergeCell ref="B10:I10"/>
    <mergeCell ref="A12:I12"/>
    <mergeCell ref="A13:C13"/>
    <mergeCell ref="D13:F13"/>
    <mergeCell ref="G13:I13"/>
    <mergeCell ref="A11:G11"/>
    <mergeCell ref="H11:I11"/>
    <mergeCell ref="A14:C14"/>
    <mergeCell ref="D14:F14"/>
    <mergeCell ref="G14:I14"/>
    <mergeCell ref="A15:C15"/>
    <mergeCell ref="D15:F15"/>
    <mergeCell ref="G15:I15"/>
    <mergeCell ref="A16:C16"/>
    <mergeCell ref="D16:F16"/>
    <mergeCell ref="G16:I16"/>
    <mergeCell ref="A17:C17"/>
    <mergeCell ref="D17:F17"/>
    <mergeCell ref="G17:I17"/>
    <mergeCell ref="A18:C18"/>
    <mergeCell ref="D18:F18"/>
    <mergeCell ref="G18:I18"/>
    <mergeCell ref="A19:C19"/>
    <mergeCell ref="D19:F19"/>
    <mergeCell ref="G19:I19"/>
    <mergeCell ref="A20:C20"/>
    <mergeCell ref="D20:F20"/>
    <mergeCell ref="G20:I20"/>
    <mergeCell ref="A21:C21"/>
    <mergeCell ref="D21:F21"/>
    <mergeCell ref="G21:I21"/>
    <mergeCell ref="A22:C22"/>
    <mergeCell ref="D22:F22"/>
    <mergeCell ref="G22:I22"/>
    <mergeCell ref="A23:C23"/>
    <mergeCell ref="D23:F23"/>
    <mergeCell ref="G23:I23"/>
    <mergeCell ref="A24:C24"/>
    <mergeCell ref="D24:F24"/>
    <mergeCell ref="G24:I24"/>
    <mergeCell ref="A25:C25"/>
    <mergeCell ref="D25:F25"/>
    <mergeCell ref="G25:I25"/>
    <mergeCell ref="A38:I38"/>
    <mergeCell ref="A39:I43"/>
    <mergeCell ref="A26:C26"/>
    <mergeCell ref="D26:F26"/>
    <mergeCell ref="G26:I26"/>
    <mergeCell ref="A27:C27"/>
    <mergeCell ref="D27:F27"/>
    <mergeCell ref="G27:I27"/>
    <mergeCell ref="A31:D37"/>
    <mergeCell ref="E31:I37"/>
    <mergeCell ref="A28:C28"/>
    <mergeCell ref="D28:F28"/>
    <mergeCell ref="G28:I28"/>
    <mergeCell ref="A29:I29"/>
    <mergeCell ref="A30:D30"/>
    <mergeCell ref="E30:I30"/>
  </mergeCells>
  <phoneticPr fontId="3"/>
  <conditionalFormatting sqref="A39">
    <cfRule type="expression" dxfId="970" priority="2">
      <formula>OR($A$38="",$A$38="備考（研修等の受講の状況等）")</formula>
    </cfRule>
  </conditionalFormatting>
  <conditionalFormatting sqref="A14:I28">
    <cfRule type="expression" dxfId="969" priority="3">
      <formula>A14=""</formula>
    </cfRule>
  </conditionalFormatting>
  <conditionalFormatting sqref="A31:I37">
    <cfRule type="expression" dxfId="968" priority="1">
      <formula>A31=""</formula>
    </cfRule>
  </conditionalFormatting>
  <pageMargins left="0.74803149606299213" right="0.74803149606299213" top="0.98425196850393704" bottom="0.98425196850393704" header="0.51181102362204722" footer="0.51181102362204722"/>
  <pageSetup paperSize="9" scale="99"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I46"/>
  <sheetViews>
    <sheetView view="pageBreakPreview" zoomScale="115" zoomScaleNormal="100" zoomScaleSheetLayoutView="115" workbookViewId="0"/>
  </sheetViews>
  <sheetFormatPr defaultColWidth="8.08203125" defaultRowHeight="13"/>
  <cols>
    <col min="1" max="9" width="8.6640625" style="212" customWidth="1"/>
    <col min="10" max="16384" width="8.08203125" style="212"/>
  </cols>
  <sheetData>
    <row r="1" spans="1:9" ht="16.5">
      <c r="A1" s="211" t="s">
        <v>1077</v>
      </c>
    </row>
    <row r="2" spans="1:9" ht="16.5">
      <c r="A2" s="211"/>
      <c r="C2" s="1634" t="s">
        <v>432</v>
      </c>
      <c r="D2" s="1634"/>
      <c r="E2" s="1634"/>
      <c r="F2" s="1634"/>
      <c r="G2" s="1634"/>
    </row>
    <row r="3" spans="1:9" ht="13.25" customHeight="1"/>
    <row r="4" spans="1:9" ht="15" customHeight="1">
      <c r="A4" s="1635" t="s">
        <v>418</v>
      </c>
      <c r="B4" s="1636"/>
      <c r="C4" s="1637" t="str">
        <f>TEXT(基本情報入力シート!L45,"#")</f>
        <v/>
      </c>
      <c r="D4" s="1638"/>
      <c r="E4" s="1638"/>
      <c r="F4" s="1638"/>
      <c r="G4" s="1638"/>
      <c r="H4" s="1638"/>
      <c r="I4" s="1639"/>
    </row>
    <row r="5" spans="1:9" ht="15" customHeight="1">
      <c r="A5" s="213" t="s">
        <v>239</v>
      </c>
      <c r="B5" s="1640" t="str">
        <f>IF(基本情報入力シート!L82="*兼務*",TEXT(基本情報入力シート!L60,"#"),TEXT(基本情報入力シート!L84,"#"))</f>
        <v/>
      </c>
      <c r="C5" s="1640"/>
      <c r="D5" s="1640"/>
      <c r="E5" s="1640"/>
      <c r="F5" s="1641" t="s">
        <v>419</v>
      </c>
      <c r="G5" s="1645" t="str">
        <f>IF(基本情報入力シート!L53&lt;&gt;"選択して下さい。",IF(基本情報入力シート!L90="*兼務*",TEXT(基本情報入力シート!L65,"ggge年m月d日"),TEXT(基本情報入力シート!L97,"ggge年m月d日")),"　　年　　月　　日")</f>
        <v>　　年　　月　　日</v>
      </c>
      <c r="H5" s="1646"/>
      <c r="I5" s="1647"/>
    </row>
    <row r="6" spans="1:9" ht="15" customHeight="1">
      <c r="A6" s="1620" t="s">
        <v>420</v>
      </c>
      <c r="B6" s="1651" t="str">
        <f>IF(基本情報入力シート!L82="*兼務*",TEXT(基本情報入力シート!L59,"#"),TEXT(基本情報入力シート!L83,"#"))</f>
        <v/>
      </c>
      <c r="C6" s="1651"/>
      <c r="D6" s="1651"/>
      <c r="E6" s="1651"/>
      <c r="F6" s="1641"/>
      <c r="G6" s="1645"/>
      <c r="H6" s="1646"/>
      <c r="I6" s="1647"/>
    </row>
    <row r="7" spans="1:9" ht="15" customHeight="1">
      <c r="A7" s="1621"/>
      <c r="B7" s="1651"/>
      <c r="C7" s="1651"/>
      <c r="D7" s="1651"/>
      <c r="E7" s="1651"/>
      <c r="F7" s="1641"/>
      <c r="G7" s="1645"/>
      <c r="H7" s="1646"/>
      <c r="I7" s="1647"/>
    </row>
    <row r="8" spans="1:9" ht="15" customHeight="1">
      <c r="A8" s="1620" t="s">
        <v>421</v>
      </c>
      <c r="B8" s="218" t="str">
        <f>IF(基本情報入力シート!L53&lt;&gt;"選択して下さい。",IF(基本情報入力シート!L90="*兼務*",CONCATENATE("（郵便番号　",ASC(TEXT(基本情報入力シート!L61,"000")),"-",ASC(TEXT(基本情報入力シート!T61,"0000")),"）"),CONCATENATE("（郵便番号　",ASC(TEXT(基本情報入力シート!L93,"000")),"-",ASC(TEXT(基本情報入力シート!T93,"0000")),"）")),"（郵便番号　　　　　－　　　　　）")</f>
        <v>（郵便番号　　　　　－　　　　　）</v>
      </c>
      <c r="C8" s="214"/>
      <c r="D8" s="214"/>
      <c r="E8" s="214"/>
      <c r="F8" s="214"/>
      <c r="G8" s="214"/>
      <c r="H8" s="214"/>
      <c r="I8" s="215"/>
    </row>
    <row r="9" spans="1:9" ht="15" customHeight="1">
      <c r="A9" s="1621"/>
      <c r="B9" s="1622" t="str">
        <f>IF(基本情報入力シート!L82="*兼務*",TEXT(基本情報入力シート!L62,"G/標準")&amp;" "&amp;TEXT(基本情報入力シート!L63,"G/標準"),TEXT(基本情報入力シート!L94,"G/標準")&amp;" "&amp;TEXT(基本情報入力シート!L95,"G/標準"))</f>
        <v xml:space="preserve"> </v>
      </c>
      <c r="C9" s="1623"/>
      <c r="D9" s="1623"/>
      <c r="E9" s="1623"/>
      <c r="F9" s="1623"/>
      <c r="G9" s="1623"/>
      <c r="H9" s="1623"/>
      <c r="I9" s="1624"/>
    </row>
    <row r="10" spans="1:9" ht="15" customHeight="1">
      <c r="A10" s="216" t="s">
        <v>248</v>
      </c>
      <c r="B10" s="1625" t="str">
        <f>IF(基本情報入力シート!L53&lt;&gt;"選択して下さい。",IF(基本情報入力シート!L90="*兼務*",TEXT(基本情報入力シート!L64,"G/標準"),TEXT(基本情報入力シート!L96,"G/標準")),"")</f>
        <v/>
      </c>
      <c r="C10" s="1626"/>
      <c r="D10" s="1626"/>
      <c r="E10" s="1626"/>
      <c r="F10" s="1626"/>
      <c r="G10" s="1626"/>
      <c r="H10" s="1626"/>
      <c r="I10" s="1627"/>
    </row>
    <row r="11" spans="1:9" ht="15" customHeight="1">
      <c r="A11" s="1631" t="s">
        <v>422</v>
      </c>
      <c r="B11" s="1631"/>
      <c r="C11" s="1631"/>
      <c r="D11" s="1631"/>
      <c r="E11" s="1631"/>
      <c r="F11" s="1631"/>
      <c r="G11" s="1631"/>
      <c r="H11" s="1632"/>
      <c r="I11" s="1633"/>
    </row>
    <row r="12" spans="1:9" ht="15" customHeight="1">
      <c r="A12" s="1608" t="s">
        <v>423</v>
      </c>
      <c r="B12" s="1609"/>
      <c r="C12" s="1609"/>
      <c r="D12" s="1609"/>
      <c r="E12" s="1609"/>
      <c r="F12" s="1609"/>
      <c r="G12" s="1609"/>
      <c r="H12" s="1609"/>
      <c r="I12" s="1610"/>
    </row>
    <row r="13" spans="1:9" ht="15" customHeight="1">
      <c r="A13" s="1608" t="s">
        <v>424</v>
      </c>
      <c r="B13" s="1609"/>
      <c r="C13" s="1610"/>
      <c r="D13" s="1628" t="s">
        <v>425</v>
      </c>
      <c r="E13" s="1629"/>
      <c r="F13" s="1630"/>
      <c r="G13" s="1609" t="s">
        <v>426</v>
      </c>
      <c r="H13" s="1609"/>
      <c r="I13" s="1610"/>
    </row>
    <row r="14" spans="1:9" ht="15" customHeight="1">
      <c r="A14" s="1614"/>
      <c r="B14" s="1615"/>
      <c r="C14" s="1616"/>
      <c r="D14" s="1614"/>
      <c r="E14" s="1615"/>
      <c r="F14" s="1616"/>
      <c r="G14" s="1615"/>
      <c r="H14" s="1615"/>
      <c r="I14" s="1616"/>
    </row>
    <row r="15" spans="1:9" ht="15" customHeight="1">
      <c r="A15" s="1617"/>
      <c r="B15" s="1618"/>
      <c r="C15" s="1619"/>
      <c r="D15" s="1617"/>
      <c r="E15" s="1618"/>
      <c r="F15" s="1619"/>
      <c r="G15" s="1618"/>
      <c r="H15" s="1618"/>
      <c r="I15" s="1619"/>
    </row>
    <row r="16" spans="1:9" ht="15" customHeight="1">
      <c r="A16" s="1611"/>
      <c r="B16" s="1612"/>
      <c r="C16" s="1613"/>
      <c r="D16" s="1611"/>
      <c r="E16" s="1612"/>
      <c r="F16" s="1613"/>
      <c r="G16" s="1612"/>
      <c r="H16" s="1612"/>
      <c r="I16" s="1613"/>
    </row>
    <row r="17" spans="1:9" ht="15" customHeight="1">
      <c r="A17" s="1593"/>
      <c r="B17" s="1594"/>
      <c r="C17" s="1595"/>
      <c r="D17" s="1593"/>
      <c r="E17" s="1594"/>
      <c r="F17" s="1595"/>
      <c r="G17" s="1594"/>
      <c r="H17" s="1594"/>
      <c r="I17" s="1595"/>
    </row>
    <row r="18" spans="1:9" ht="15" customHeight="1">
      <c r="A18" s="1593"/>
      <c r="B18" s="1594"/>
      <c r="C18" s="1595"/>
      <c r="D18" s="1593"/>
      <c r="E18" s="1594"/>
      <c r="F18" s="1595"/>
      <c r="G18" s="1594"/>
      <c r="H18" s="1594"/>
      <c r="I18" s="1595"/>
    </row>
    <row r="19" spans="1:9" ht="15" customHeight="1">
      <c r="A19" s="1593"/>
      <c r="B19" s="1594"/>
      <c r="C19" s="1595"/>
      <c r="D19" s="1593"/>
      <c r="E19" s="1594"/>
      <c r="F19" s="1595"/>
      <c r="G19" s="1594"/>
      <c r="H19" s="1594"/>
      <c r="I19" s="1595"/>
    </row>
    <row r="20" spans="1:9" ht="15" customHeight="1">
      <c r="A20" s="1593"/>
      <c r="B20" s="1594"/>
      <c r="C20" s="1595"/>
      <c r="D20" s="1593"/>
      <c r="E20" s="1594"/>
      <c r="F20" s="1595"/>
      <c r="G20" s="1594"/>
      <c r="H20" s="1594"/>
      <c r="I20" s="1595"/>
    </row>
    <row r="21" spans="1:9" ht="15" customHeight="1">
      <c r="A21" s="1593"/>
      <c r="B21" s="1594"/>
      <c r="C21" s="1595"/>
      <c r="D21" s="1593"/>
      <c r="E21" s="1594"/>
      <c r="F21" s="1595"/>
      <c r="G21" s="1594"/>
      <c r="H21" s="1594"/>
      <c r="I21" s="1595"/>
    </row>
    <row r="22" spans="1:9" ht="15" customHeight="1">
      <c r="A22" s="1593"/>
      <c r="B22" s="1594"/>
      <c r="C22" s="1595"/>
      <c r="D22" s="1593"/>
      <c r="E22" s="1594"/>
      <c r="F22" s="1595"/>
      <c r="G22" s="1594"/>
      <c r="H22" s="1594"/>
      <c r="I22" s="1595"/>
    </row>
    <row r="23" spans="1:9" ht="15" customHeight="1">
      <c r="A23" s="1593"/>
      <c r="B23" s="1594"/>
      <c r="C23" s="1595"/>
      <c r="D23" s="1593"/>
      <c r="E23" s="1594"/>
      <c r="F23" s="1595"/>
      <c r="G23" s="1594"/>
      <c r="H23" s="1594"/>
      <c r="I23" s="1595"/>
    </row>
    <row r="24" spans="1:9" ht="15" customHeight="1">
      <c r="A24" s="1593"/>
      <c r="B24" s="1594"/>
      <c r="C24" s="1595"/>
      <c r="D24" s="1593"/>
      <c r="E24" s="1594"/>
      <c r="F24" s="1595"/>
      <c r="G24" s="1594"/>
      <c r="H24" s="1594"/>
      <c r="I24" s="1595"/>
    </row>
    <row r="25" spans="1:9" ht="15" customHeight="1">
      <c r="A25" s="1593"/>
      <c r="B25" s="1594"/>
      <c r="C25" s="1595"/>
      <c r="D25" s="1593"/>
      <c r="E25" s="1594"/>
      <c r="F25" s="1595"/>
      <c r="G25" s="1594"/>
      <c r="H25" s="1594"/>
      <c r="I25" s="1595"/>
    </row>
    <row r="26" spans="1:9" ht="15" customHeight="1">
      <c r="A26" s="1593"/>
      <c r="B26" s="1594"/>
      <c r="C26" s="1595"/>
      <c r="D26" s="1593"/>
      <c r="E26" s="1594"/>
      <c r="F26" s="1595"/>
      <c r="G26" s="1594"/>
      <c r="H26" s="1594"/>
      <c r="I26" s="1595"/>
    </row>
    <row r="27" spans="1:9" ht="15" customHeight="1">
      <c r="A27" s="1593"/>
      <c r="B27" s="1594"/>
      <c r="C27" s="1595"/>
      <c r="D27" s="1593"/>
      <c r="E27" s="1594"/>
      <c r="F27" s="1595"/>
      <c r="G27" s="1594"/>
      <c r="H27" s="1594"/>
      <c r="I27" s="1595"/>
    </row>
    <row r="28" spans="1:9" ht="15" customHeight="1">
      <c r="A28" s="1605"/>
      <c r="B28" s="1606"/>
      <c r="C28" s="1607"/>
      <c r="D28" s="1605"/>
      <c r="E28" s="1606"/>
      <c r="F28" s="1607"/>
      <c r="G28" s="1605"/>
      <c r="H28" s="1606"/>
      <c r="I28" s="1607"/>
    </row>
    <row r="29" spans="1:9" ht="15" customHeight="1">
      <c r="A29" s="1608" t="s">
        <v>427</v>
      </c>
      <c r="B29" s="1609"/>
      <c r="C29" s="1609"/>
      <c r="D29" s="1609"/>
      <c r="E29" s="1609"/>
      <c r="F29" s="1609"/>
      <c r="G29" s="1609"/>
      <c r="H29" s="1609"/>
      <c r="I29" s="1610"/>
    </row>
    <row r="30" spans="1:9" ht="15" customHeight="1">
      <c r="A30" s="1608" t="s">
        <v>428</v>
      </c>
      <c r="B30" s="1609"/>
      <c r="C30" s="1609"/>
      <c r="D30" s="1610"/>
      <c r="E30" s="1608" t="s">
        <v>429</v>
      </c>
      <c r="F30" s="1609"/>
      <c r="G30" s="1609"/>
      <c r="H30" s="1609"/>
      <c r="I30" s="1610"/>
    </row>
    <row r="31" spans="1:9" ht="15" customHeight="1">
      <c r="A31" s="1596"/>
      <c r="B31" s="1597"/>
      <c r="C31" s="1597"/>
      <c r="D31" s="1598"/>
      <c r="E31" s="1596"/>
      <c r="F31" s="1597"/>
      <c r="G31" s="1597"/>
      <c r="H31" s="1597"/>
      <c r="I31" s="1598"/>
    </row>
    <row r="32" spans="1:9" ht="15" customHeight="1">
      <c r="A32" s="1599"/>
      <c r="B32" s="1600"/>
      <c r="C32" s="1600"/>
      <c r="D32" s="1601"/>
      <c r="E32" s="1599"/>
      <c r="F32" s="1600"/>
      <c r="G32" s="1600"/>
      <c r="H32" s="1600"/>
      <c r="I32" s="1601"/>
    </row>
    <row r="33" spans="1:9" ht="15" customHeight="1">
      <c r="A33" s="1599"/>
      <c r="B33" s="1600"/>
      <c r="C33" s="1600"/>
      <c r="D33" s="1601"/>
      <c r="E33" s="1599"/>
      <c r="F33" s="1600"/>
      <c r="G33" s="1600"/>
      <c r="H33" s="1600"/>
      <c r="I33" s="1601"/>
    </row>
    <row r="34" spans="1:9" ht="15" customHeight="1">
      <c r="A34" s="1599"/>
      <c r="B34" s="1600"/>
      <c r="C34" s="1600"/>
      <c r="D34" s="1601"/>
      <c r="E34" s="1599"/>
      <c r="F34" s="1600"/>
      <c r="G34" s="1600"/>
      <c r="H34" s="1600"/>
      <c r="I34" s="1601"/>
    </row>
    <row r="35" spans="1:9" ht="15" customHeight="1">
      <c r="A35" s="1599"/>
      <c r="B35" s="1600"/>
      <c r="C35" s="1600"/>
      <c r="D35" s="1601"/>
      <c r="E35" s="1599"/>
      <c r="F35" s="1600"/>
      <c r="G35" s="1600"/>
      <c r="H35" s="1600"/>
      <c r="I35" s="1601"/>
    </row>
    <row r="36" spans="1:9" ht="15" customHeight="1">
      <c r="A36" s="1599"/>
      <c r="B36" s="1600"/>
      <c r="C36" s="1600"/>
      <c r="D36" s="1601"/>
      <c r="E36" s="1599"/>
      <c r="F36" s="1600"/>
      <c r="G36" s="1600"/>
      <c r="H36" s="1600"/>
      <c r="I36" s="1601"/>
    </row>
    <row r="37" spans="1:9" ht="15" customHeight="1">
      <c r="A37" s="1602"/>
      <c r="B37" s="1603"/>
      <c r="C37" s="1603"/>
      <c r="D37" s="1604"/>
      <c r="E37" s="1602"/>
      <c r="F37" s="1603"/>
      <c r="G37" s="1603"/>
      <c r="H37" s="1603"/>
      <c r="I37" s="1604"/>
    </row>
    <row r="38" spans="1:9" ht="15" customHeight="1">
      <c r="A38" s="1655" t="s">
        <v>430</v>
      </c>
      <c r="B38" s="1656"/>
      <c r="C38" s="1656"/>
      <c r="D38" s="1656"/>
      <c r="E38" s="1656"/>
      <c r="F38" s="1656"/>
      <c r="G38" s="1656"/>
      <c r="H38" s="1656"/>
      <c r="I38" s="1657"/>
    </row>
    <row r="39" spans="1:9" ht="15" customHeight="1">
      <c r="A39" s="1587"/>
      <c r="B39" s="1588"/>
      <c r="C39" s="1588"/>
      <c r="D39" s="1588"/>
      <c r="E39" s="1588"/>
      <c r="F39" s="1588"/>
      <c r="G39" s="1588"/>
      <c r="H39" s="1588"/>
      <c r="I39" s="1589"/>
    </row>
    <row r="40" spans="1:9" ht="15" customHeight="1">
      <c r="A40" s="1587"/>
      <c r="B40" s="1588"/>
      <c r="C40" s="1588"/>
      <c r="D40" s="1588"/>
      <c r="E40" s="1588"/>
      <c r="F40" s="1588"/>
      <c r="G40" s="1588"/>
      <c r="H40" s="1588"/>
      <c r="I40" s="1589"/>
    </row>
    <row r="41" spans="1:9" ht="15" customHeight="1">
      <c r="A41" s="1587"/>
      <c r="B41" s="1588"/>
      <c r="C41" s="1588"/>
      <c r="D41" s="1588"/>
      <c r="E41" s="1588"/>
      <c r="F41" s="1588"/>
      <c r="G41" s="1588"/>
      <c r="H41" s="1588"/>
      <c r="I41" s="1589"/>
    </row>
    <row r="42" spans="1:9" ht="15" customHeight="1">
      <c r="A42" s="1587"/>
      <c r="B42" s="1588"/>
      <c r="C42" s="1588"/>
      <c r="D42" s="1588"/>
      <c r="E42" s="1588"/>
      <c r="F42" s="1588"/>
      <c r="G42" s="1588"/>
      <c r="H42" s="1588"/>
      <c r="I42" s="1589"/>
    </row>
    <row r="43" spans="1:9" ht="15" customHeight="1">
      <c r="A43" s="1590"/>
      <c r="B43" s="1591"/>
      <c r="C43" s="1591"/>
      <c r="D43" s="1591"/>
      <c r="E43" s="1591"/>
      <c r="F43" s="1591"/>
      <c r="G43" s="1591"/>
      <c r="H43" s="1591"/>
      <c r="I43" s="1592"/>
    </row>
    <row r="44" spans="1:9">
      <c r="A44" s="217" t="s">
        <v>431</v>
      </c>
    </row>
    <row r="45" spans="1:9">
      <c r="A45" s="217" t="s">
        <v>860</v>
      </c>
    </row>
    <row r="46" spans="1:9">
      <c r="A46" s="217" t="s">
        <v>746</v>
      </c>
    </row>
  </sheetData>
  <sheetProtection sheet="1" objects="1" scenarios="1"/>
  <mergeCells count="69">
    <mergeCell ref="C2:G2"/>
    <mergeCell ref="A4:B4"/>
    <mergeCell ref="C4:I4"/>
    <mergeCell ref="B5:E5"/>
    <mergeCell ref="F5:F7"/>
    <mergeCell ref="G5:I7"/>
    <mergeCell ref="A6:A7"/>
    <mergeCell ref="B6:E7"/>
    <mergeCell ref="A8:A9"/>
    <mergeCell ref="B9:I9"/>
    <mergeCell ref="B10:I10"/>
    <mergeCell ref="A12:I12"/>
    <mergeCell ref="A13:C13"/>
    <mergeCell ref="D13:F13"/>
    <mergeCell ref="G13:I13"/>
    <mergeCell ref="A11:G11"/>
    <mergeCell ref="H11:I11"/>
    <mergeCell ref="A14:C14"/>
    <mergeCell ref="D14:F14"/>
    <mergeCell ref="G14:I14"/>
    <mergeCell ref="A15:C15"/>
    <mergeCell ref="D15:F15"/>
    <mergeCell ref="G15:I15"/>
    <mergeCell ref="A16:C16"/>
    <mergeCell ref="D16:F16"/>
    <mergeCell ref="G16:I16"/>
    <mergeCell ref="A17:C17"/>
    <mergeCell ref="D17:F17"/>
    <mergeCell ref="G17:I17"/>
    <mergeCell ref="A18:C18"/>
    <mergeCell ref="D18:F18"/>
    <mergeCell ref="G18:I18"/>
    <mergeCell ref="A19:C19"/>
    <mergeCell ref="D19:F19"/>
    <mergeCell ref="G19:I19"/>
    <mergeCell ref="A20:C20"/>
    <mergeCell ref="D20:F20"/>
    <mergeCell ref="G20:I20"/>
    <mergeCell ref="A21:C21"/>
    <mergeCell ref="D21:F21"/>
    <mergeCell ref="G21:I21"/>
    <mergeCell ref="A22:C22"/>
    <mergeCell ref="D22:F22"/>
    <mergeCell ref="G22:I22"/>
    <mergeCell ref="A23:C23"/>
    <mergeCell ref="D23:F23"/>
    <mergeCell ref="G23:I23"/>
    <mergeCell ref="A24:C24"/>
    <mergeCell ref="D24:F24"/>
    <mergeCell ref="G24:I24"/>
    <mergeCell ref="A25:C25"/>
    <mergeCell ref="D25:F25"/>
    <mergeCell ref="G25:I25"/>
    <mergeCell ref="A38:I38"/>
    <mergeCell ref="A39:I43"/>
    <mergeCell ref="A26:C26"/>
    <mergeCell ref="D26:F26"/>
    <mergeCell ref="G26:I26"/>
    <mergeCell ref="A27:C27"/>
    <mergeCell ref="D27:F27"/>
    <mergeCell ref="G27:I27"/>
    <mergeCell ref="A31:D37"/>
    <mergeCell ref="E31:I37"/>
    <mergeCell ref="A28:C28"/>
    <mergeCell ref="D28:F28"/>
    <mergeCell ref="G28:I28"/>
    <mergeCell ref="A29:I29"/>
    <mergeCell ref="A30:D30"/>
    <mergeCell ref="E30:I30"/>
  </mergeCells>
  <phoneticPr fontId="3"/>
  <conditionalFormatting sqref="A39">
    <cfRule type="expression" dxfId="967" priority="2">
      <formula>OR($A$38="",$A$38="備考（研修等の受講の状況等）")</formula>
    </cfRule>
  </conditionalFormatting>
  <conditionalFormatting sqref="A14:I28">
    <cfRule type="expression" dxfId="966" priority="3">
      <formula>A14=""</formula>
    </cfRule>
  </conditionalFormatting>
  <conditionalFormatting sqref="A31:I37">
    <cfRule type="expression" dxfId="965" priority="1">
      <formula>A31=""</formula>
    </cfRule>
  </conditionalFormatting>
  <pageMargins left="0.74803149606299213" right="0.74803149606299213" top="0.98425196850393704" bottom="0.98425196850393704" header="0.51181102362204722" footer="0.51181102362204722"/>
  <pageSetup paperSize="9" scale="9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I46"/>
  <sheetViews>
    <sheetView view="pageBreakPreview" zoomScale="115" zoomScaleNormal="100" zoomScaleSheetLayoutView="115" workbookViewId="0"/>
  </sheetViews>
  <sheetFormatPr defaultColWidth="8.08203125" defaultRowHeight="13"/>
  <cols>
    <col min="1" max="9" width="8.6640625" style="212" customWidth="1"/>
    <col min="10" max="16384" width="8.08203125" style="212"/>
  </cols>
  <sheetData>
    <row r="1" spans="1:9" ht="16.5">
      <c r="A1" s="211" t="s">
        <v>1077</v>
      </c>
    </row>
    <row r="2" spans="1:9" ht="16.5">
      <c r="A2" s="211"/>
      <c r="C2" s="1634" t="s">
        <v>432</v>
      </c>
      <c r="D2" s="1634"/>
      <c r="E2" s="1634"/>
      <c r="F2" s="1634"/>
      <c r="G2" s="1634"/>
    </row>
    <row r="4" spans="1:9" ht="15" customHeight="1">
      <c r="A4" s="1635" t="s">
        <v>418</v>
      </c>
      <c r="B4" s="1636"/>
      <c r="C4" s="1637" t="str">
        <f>TEXT(基本情報入力シート!L45,"#")</f>
        <v/>
      </c>
      <c r="D4" s="1638"/>
      <c r="E4" s="1638"/>
      <c r="F4" s="1638"/>
      <c r="G4" s="1638"/>
      <c r="H4" s="1638"/>
      <c r="I4" s="1639"/>
    </row>
    <row r="5" spans="1:9" ht="15" customHeight="1">
      <c r="A5" s="213" t="s">
        <v>239</v>
      </c>
      <c r="B5" s="1640" t="str">
        <f>IF(基本情報入力シート!L98="*兼務*",TEXT(基本情報入力シート!L60,"#"),TEXT(基本情報入力シート!L100,"#"))</f>
        <v/>
      </c>
      <c r="C5" s="1640"/>
      <c r="D5" s="1640"/>
      <c r="E5" s="1640"/>
      <c r="F5" s="1641" t="s">
        <v>419</v>
      </c>
      <c r="G5" s="1645" t="str">
        <f>IF(基本情報入力シート!L54&lt;&gt;"選択して下さい。",IF(基本情報入力シート!L98="*兼務*",TEXT(基本情報入力シート!L65,"ggge年m月d日"),TEXT(基本情報入力シート!L105,"ggge年m月d日")),"　　年　　月　　日")</f>
        <v>　　年　　月　　日</v>
      </c>
      <c r="H5" s="1646"/>
      <c r="I5" s="1647"/>
    </row>
    <row r="6" spans="1:9" ht="15" customHeight="1">
      <c r="A6" s="1620" t="s">
        <v>420</v>
      </c>
      <c r="B6" s="1651" t="str">
        <f>IF(基本情報入力シート!L98="*兼務*",TEXT(基本情報入力シート!L59,"#"),TEXT(基本情報入力シート!L99,"#"))</f>
        <v/>
      </c>
      <c r="C6" s="1651"/>
      <c r="D6" s="1651"/>
      <c r="E6" s="1651"/>
      <c r="F6" s="1641"/>
      <c r="G6" s="1645"/>
      <c r="H6" s="1646"/>
      <c r="I6" s="1647"/>
    </row>
    <row r="7" spans="1:9" ht="15" customHeight="1">
      <c r="A7" s="1621"/>
      <c r="B7" s="1651"/>
      <c r="C7" s="1651"/>
      <c r="D7" s="1651"/>
      <c r="E7" s="1651"/>
      <c r="F7" s="1641"/>
      <c r="G7" s="1645"/>
      <c r="H7" s="1646"/>
      <c r="I7" s="1647"/>
    </row>
    <row r="8" spans="1:9" ht="15" customHeight="1">
      <c r="A8" s="1620" t="s">
        <v>421</v>
      </c>
      <c r="B8" s="218" t="str">
        <f>IF(基本情報入力シート!L54&lt;&gt;"選択して下さい。",IF(基本情報入力シート!L98="*兼務*",CONCATENATE("（郵便番号　",ASC(TEXT(基本情報入力シート!L61,"000")),"-",ASC(TEXT(基本情報入力シート!T61,"0000")),"）"),CONCATENATE("（郵便番号　",ASC(TEXT(基本情報入力シート!L101,"000")),"-",ASC(TEXT(基本情報入力シート!T101,"0000")),"）")),"（郵便番号　　　　　－　　　　　）")</f>
        <v>（郵便番号　　　　　－　　　　　）</v>
      </c>
      <c r="C8" s="214"/>
      <c r="D8" s="214"/>
      <c r="E8" s="214"/>
      <c r="F8" s="214"/>
      <c r="G8" s="214"/>
      <c r="H8" s="214"/>
      <c r="I8" s="215"/>
    </row>
    <row r="9" spans="1:9" ht="15" customHeight="1">
      <c r="A9" s="1621"/>
      <c r="B9" s="1622" t="str">
        <f>IF(基本情報入力シート!L98="*兼務*",TEXT(基本情報入力シート!L62,"G/標準")&amp;" "&amp;TEXT(基本情報入力シート!L63,"G/標準"),TEXT(基本情報入力シート!L102,"G/標準")&amp;" "&amp;TEXT(基本情報入力シート!L103,"G/標準"))</f>
        <v xml:space="preserve"> </v>
      </c>
      <c r="C9" s="1623"/>
      <c r="D9" s="1623"/>
      <c r="E9" s="1623"/>
      <c r="F9" s="1623"/>
      <c r="G9" s="1623"/>
      <c r="H9" s="1623"/>
      <c r="I9" s="1624"/>
    </row>
    <row r="10" spans="1:9" ht="15" customHeight="1">
      <c r="A10" s="216" t="s">
        <v>248</v>
      </c>
      <c r="B10" s="1625" t="str">
        <f>IF(基本情報入力シート!L54&lt;&gt;"選択して下さい。",IF(基本情報入力シート!L98="*兼務*",TEXT(基本情報入力シート!L64,"G/標準"),TEXT(基本情報入力シート!L104,"G/標準")),"")</f>
        <v/>
      </c>
      <c r="C10" s="1626"/>
      <c r="D10" s="1626"/>
      <c r="E10" s="1626"/>
      <c r="F10" s="1626"/>
      <c r="G10" s="1626"/>
      <c r="H10" s="1626"/>
      <c r="I10" s="1627"/>
    </row>
    <row r="11" spans="1:9" ht="15" customHeight="1">
      <c r="A11" s="1631" t="s">
        <v>422</v>
      </c>
      <c r="B11" s="1631"/>
      <c r="C11" s="1631"/>
      <c r="D11" s="1631"/>
      <c r="E11" s="1631"/>
      <c r="F11" s="1631"/>
      <c r="G11" s="1631"/>
      <c r="H11" s="1632"/>
      <c r="I11" s="1633"/>
    </row>
    <row r="12" spans="1:9" ht="15" customHeight="1">
      <c r="A12" s="1608" t="s">
        <v>423</v>
      </c>
      <c r="B12" s="1609"/>
      <c r="C12" s="1609"/>
      <c r="D12" s="1609"/>
      <c r="E12" s="1609"/>
      <c r="F12" s="1609"/>
      <c r="G12" s="1609"/>
      <c r="H12" s="1609"/>
      <c r="I12" s="1610"/>
    </row>
    <row r="13" spans="1:9" ht="15" customHeight="1">
      <c r="A13" s="1608" t="s">
        <v>424</v>
      </c>
      <c r="B13" s="1609"/>
      <c r="C13" s="1610"/>
      <c r="D13" s="1628" t="s">
        <v>425</v>
      </c>
      <c r="E13" s="1629"/>
      <c r="F13" s="1630"/>
      <c r="G13" s="1609" t="s">
        <v>426</v>
      </c>
      <c r="H13" s="1609"/>
      <c r="I13" s="1610"/>
    </row>
    <row r="14" spans="1:9" ht="15" customHeight="1">
      <c r="A14" s="1614"/>
      <c r="B14" s="1615"/>
      <c r="C14" s="1616"/>
      <c r="D14" s="1614"/>
      <c r="E14" s="1615"/>
      <c r="F14" s="1616"/>
      <c r="G14" s="1615"/>
      <c r="H14" s="1615"/>
      <c r="I14" s="1616"/>
    </row>
    <row r="15" spans="1:9" ht="15" customHeight="1">
      <c r="A15" s="1617"/>
      <c r="B15" s="1618"/>
      <c r="C15" s="1619"/>
      <c r="D15" s="1617"/>
      <c r="E15" s="1618"/>
      <c r="F15" s="1619"/>
      <c r="G15" s="1618"/>
      <c r="H15" s="1618"/>
      <c r="I15" s="1619"/>
    </row>
    <row r="16" spans="1:9" ht="15" customHeight="1">
      <c r="A16" s="1611"/>
      <c r="B16" s="1612"/>
      <c r="C16" s="1613"/>
      <c r="D16" s="1611"/>
      <c r="E16" s="1612"/>
      <c r="F16" s="1613"/>
      <c r="G16" s="1612"/>
      <c r="H16" s="1612"/>
      <c r="I16" s="1613"/>
    </row>
    <row r="17" spans="1:9" ht="15" customHeight="1">
      <c r="A17" s="1593"/>
      <c r="B17" s="1594"/>
      <c r="C17" s="1595"/>
      <c r="D17" s="1593"/>
      <c r="E17" s="1594"/>
      <c r="F17" s="1595"/>
      <c r="G17" s="1594"/>
      <c r="H17" s="1594"/>
      <c r="I17" s="1595"/>
    </row>
    <row r="18" spans="1:9" ht="15" customHeight="1">
      <c r="A18" s="1593"/>
      <c r="B18" s="1594"/>
      <c r="C18" s="1595"/>
      <c r="D18" s="1593"/>
      <c r="E18" s="1594"/>
      <c r="F18" s="1595"/>
      <c r="G18" s="1594"/>
      <c r="H18" s="1594"/>
      <c r="I18" s="1595"/>
    </row>
    <row r="19" spans="1:9" ht="15" customHeight="1">
      <c r="A19" s="1593"/>
      <c r="B19" s="1594"/>
      <c r="C19" s="1595"/>
      <c r="D19" s="1593"/>
      <c r="E19" s="1594"/>
      <c r="F19" s="1595"/>
      <c r="G19" s="1594"/>
      <c r="H19" s="1594"/>
      <c r="I19" s="1595"/>
    </row>
    <row r="20" spans="1:9" ht="15" customHeight="1">
      <c r="A20" s="1593"/>
      <c r="B20" s="1594"/>
      <c r="C20" s="1595"/>
      <c r="D20" s="1593"/>
      <c r="E20" s="1594"/>
      <c r="F20" s="1595"/>
      <c r="G20" s="1594"/>
      <c r="H20" s="1594"/>
      <c r="I20" s="1595"/>
    </row>
    <row r="21" spans="1:9" ht="15" customHeight="1">
      <c r="A21" s="1593"/>
      <c r="B21" s="1594"/>
      <c r="C21" s="1595"/>
      <c r="D21" s="1593"/>
      <c r="E21" s="1594"/>
      <c r="F21" s="1595"/>
      <c r="G21" s="1594"/>
      <c r="H21" s="1594"/>
      <c r="I21" s="1595"/>
    </row>
    <row r="22" spans="1:9" ht="15" customHeight="1">
      <c r="A22" s="1593"/>
      <c r="B22" s="1594"/>
      <c r="C22" s="1595"/>
      <c r="D22" s="1593"/>
      <c r="E22" s="1594"/>
      <c r="F22" s="1595"/>
      <c r="G22" s="1594"/>
      <c r="H22" s="1594"/>
      <c r="I22" s="1595"/>
    </row>
    <row r="23" spans="1:9" ht="15" customHeight="1">
      <c r="A23" s="1593"/>
      <c r="B23" s="1594"/>
      <c r="C23" s="1595"/>
      <c r="D23" s="1593"/>
      <c r="E23" s="1594"/>
      <c r="F23" s="1595"/>
      <c r="G23" s="1594"/>
      <c r="H23" s="1594"/>
      <c r="I23" s="1595"/>
    </row>
    <row r="24" spans="1:9" ht="15" customHeight="1">
      <c r="A24" s="1593"/>
      <c r="B24" s="1594"/>
      <c r="C24" s="1595"/>
      <c r="D24" s="1593"/>
      <c r="E24" s="1594"/>
      <c r="F24" s="1595"/>
      <c r="G24" s="1594"/>
      <c r="H24" s="1594"/>
      <c r="I24" s="1595"/>
    </row>
    <row r="25" spans="1:9" ht="15" customHeight="1">
      <c r="A25" s="1593"/>
      <c r="B25" s="1594"/>
      <c r="C25" s="1595"/>
      <c r="D25" s="1593"/>
      <c r="E25" s="1594"/>
      <c r="F25" s="1595"/>
      <c r="G25" s="1594"/>
      <c r="H25" s="1594"/>
      <c r="I25" s="1595"/>
    </row>
    <row r="26" spans="1:9" ht="15" customHeight="1">
      <c r="A26" s="1593"/>
      <c r="B26" s="1594"/>
      <c r="C26" s="1595"/>
      <c r="D26" s="1593"/>
      <c r="E26" s="1594"/>
      <c r="F26" s="1595"/>
      <c r="G26" s="1594"/>
      <c r="H26" s="1594"/>
      <c r="I26" s="1595"/>
    </row>
    <row r="27" spans="1:9" ht="15" customHeight="1">
      <c r="A27" s="1593"/>
      <c r="B27" s="1594"/>
      <c r="C27" s="1595"/>
      <c r="D27" s="1593"/>
      <c r="E27" s="1594"/>
      <c r="F27" s="1595"/>
      <c r="G27" s="1594"/>
      <c r="H27" s="1594"/>
      <c r="I27" s="1595"/>
    </row>
    <row r="28" spans="1:9" ht="15" customHeight="1">
      <c r="A28" s="1605"/>
      <c r="B28" s="1606"/>
      <c r="C28" s="1607"/>
      <c r="D28" s="1605"/>
      <c r="E28" s="1606"/>
      <c r="F28" s="1607"/>
      <c r="G28" s="1605"/>
      <c r="H28" s="1606"/>
      <c r="I28" s="1607"/>
    </row>
    <row r="29" spans="1:9" ht="15" customHeight="1">
      <c r="A29" s="1667" t="s">
        <v>427</v>
      </c>
      <c r="B29" s="1668"/>
      <c r="C29" s="1668"/>
      <c r="D29" s="1668"/>
      <c r="E29" s="1668"/>
      <c r="F29" s="1668"/>
      <c r="G29" s="1668"/>
      <c r="H29" s="1668"/>
      <c r="I29" s="1669"/>
    </row>
    <row r="30" spans="1:9" ht="15" customHeight="1">
      <c r="A30" s="1667" t="s">
        <v>428</v>
      </c>
      <c r="B30" s="1668"/>
      <c r="C30" s="1668"/>
      <c r="D30" s="1669"/>
      <c r="E30" s="1667" t="s">
        <v>429</v>
      </c>
      <c r="F30" s="1668"/>
      <c r="G30" s="1668"/>
      <c r="H30" s="1668"/>
      <c r="I30" s="1669"/>
    </row>
    <row r="31" spans="1:9" ht="15" customHeight="1">
      <c r="A31" s="1658"/>
      <c r="B31" s="1659"/>
      <c r="C31" s="1659"/>
      <c r="D31" s="1660"/>
      <c r="E31" s="1658"/>
      <c r="F31" s="1659"/>
      <c r="G31" s="1659"/>
      <c r="H31" s="1659"/>
      <c r="I31" s="1660"/>
    </row>
    <row r="32" spans="1:9" ht="15" customHeight="1">
      <c r="A32" s="1661"/>
      <c r="B32" s="1662"/>
      <c r="C32" s="1662"/>
      <c r="D32" s="1663"/>
      <c r="E32" s="1661"/>
      <c r="F32" s="1662"/>
      <c r="G32" s="1662"/>
      <c r="H32" s="1662"/>
      <c r="I32" s="1663"/>
    </row>
    <row r="33" spans="1:9" ht="15" customHeight="1">
      <c r="A33" s="1661"/>
      <c r="B33" s="1662"/>
      <c r="C33" s="1662"/>
      <c r="D33" s="1663"/>
      <c r="E33" s="1661"/>
      <c r="F33" s="1662"/>
      <c r="G33" s="1662"/>
      <c r="H33" s="1662"/>
      <c r="I33" s="1663"/>
    </row>
    <row r="34" spans="1:9" ht="15" customHeight="1">
      <c r="A34" s="1661"/>
      <c r="B34" s="1662"/>
      <c r="C34" s="1662"/>
      <c r="D34" s="1663"/>
      <c r="E34" s="1661"/>
      <c r="F34" s="1662"/>
      <c r="G34" s="1662"/>
      <c r="H34" s="1662"/>
      <c r="I34" s="1663"/>
    </row>
    <row r="35" spans="1:9" ht="15" customHeight="1">
      <c r="A35" s="1661"/>
      <c r="B35" s="1662"/>
      <c r="C35" s="1662"/>
      <c r="D35" s="1663"/>
      <c r="E35" s="1661"/>
      <c r="F35" s="1662"/>
      <c r="G35" s="1662"/>
      <c r="H35" s="1662"/>
      <c r="I35" s="1663"/>
    </row>
    <row r="36" spans="1:9" ht="15" customHeight="1">
      <c r="A36" s="1661"/>
      <c r="B36" s="1662"/>
      <c r="C36" s="1662"/>
      <c r="D36" s="1663"/>
      <c r="E36" s="1661"/>
      <c r="F36" s="1662"/>
      <c r="G36" s="1662"/>
      <c r="H36" s="1662"/>
      <c r="I36" s="1663"/>
    </row>
    <row r="37" spans="1:9" ht="15" customHeight="1">
      <c r="A37" s="1664"/>
      <c r="B37" s="1665"/>
      <c r="C37" s="1665"/>
      <c r="D37" s="1666"/>
      <c r="E37" s="1664"/>
      <c r="F37" s="1665"/>
      <c r="G37" s="1665"/>
      <c r="H37" s="1665"/>
      <c r="I37" s="1666"/>
    </row>
    <row r="38" spans="1:9" ht="15" customHeight="1">
      <c r="A38" s="1655" t="s">
        <v>430</v>
      </c>
      <c r="B38" s="1656"/>
      <c r="C38" s="1656"/>
      <c r="D38" s="1656"/>
      <c r="E38" s="1656"/>
      <c r="F38" s="1656"/>
      <c r="G38" s="1656"/>
      <c r="H38" s="1656"/>
      <c r="I38" s="1657"/>
    </row>
    <row r="39" spans="1:9" ht="15" customHeight="1">
      <c r="A39" s="1587"/>
      <c r="B39" s="1588"/>
      <c r="C39" s="1588"/>
      <c r="D39" s="1588"/>
      <c r="E39" s="1588"/>
      <c r="F39" s="1588"/>
      <c r="G39" s="1588"/>
      <c r="H39" s="1588"/>
      <c r="I39" s="1589"/>
    </row>
    <row r="40" spans="1:9" ht="15" customHeight="1">
      <c r="A40" s="1587"/>
      <c r="B40" s="1588"/>
      <c r="C40" s="1588"/>
      <c r="D40" s="1588"/>
      <c r="E40" s="1588"/>
      <c r="F40" s="1588"/>
      <c r="G40" s="1588"/>
      <c r="H40" s="1588"/>
      <c r="I40" s="1589"/>
    </row>
    <row r="41" spans="1:9" ht="15" customHeight="1">
      <c r="A41" s="1587"/>
      <c r="B41" s="1588"/>
      <c r="C41" s="1588"/>
      <c r="D41" s="1588"/>
      <c r="E41" s="1588"/>
      <c r="F41" s="1588"/>
      <c r="G41" s="1588"/>
      <c r="H41" s="1588"/>
      <c r="I41" s="1589"/>
    </row>
    <row r="42" spans="1:9" ht="15" customHeight="1">
      <c r="A42" s="1587"/>
      <c r="B42" s="1588"/>
      <c r="C42" s="1588"/>
      <c r="D42" s="1588"/>
      <c r="E42" s="1588"/>
      <c r="F42" s="1588"/>
      <c r="G42" s="1588"/>
      <c r="H42" s="1588"/>
      <c r="I42" s="1589"/>
    </row>
    <row r="43" spans="1:9" ht="15" customHeight="1">
      <c r="A43" s="1590"/>
      <c r="B43" s="1591"/>
      <c r="C43" s="1591"/>
      <c r="D43" s="1591"/>
      <c r="E43" s="1591"/>
      <c r="F43" s="1591"/>
      <c r="G43" s="1591"/>
      <c r="H43" s="1591"/>
      <c r="I43" s="1592"/>
    </row>
    <row r="44" spans="1:9">
      <c r="A44" s="217" t="s">
        <v>431</v>
      </c>
    </row>
    <row r="45" spans="1:9">
      <c r="A45" s="217" t="s">
        <v>860</v>
      </c>
    </row>
    <row r="46" spans="1:9">
      <c r="A46" s="217" t="s">
        <v>746</v>
      </c>
    </row>
  </sheetData>
  <sheetProtection sheet="1" objects="1" scenarios="1"/>
  <mergeCells count="69">
    <mergeCell ref="C2:G2"/>
    <mergeCell ref="A4:B4"/>
    <mergeCell ref="C4:I4"/>
    <mergeCell ref="B5:E5"/>
    <mergeCell ref="F5:F7"/>
    <mergeCell ref="G5:I7"/>
    <mergeCell ref="A6:A7"/>
    <mergeCell ref="B6:E7"/>
    <mergeCell ref="A8:A9"/>
    <mergeCell ref="B9:I9"/>
    <mergeCell ref="B10:I10"/>
    <mergeCell ref="A12:I12"/>
    <mergeCell ref="A13:C13"/>
    <mergeCell ref="D13:F13"/>
    <mergeCell ref="G13:I13"/>
    <mergeCell ref="A11:G11"/>
    <mergeCell ref="H11:I11"/>
    <mergeCell ref="A14:C14"/>
    <mergeCell ref="D14:F14"/>
    <mergeCell ref="G14:I14"/>
    <mergeCell ref="A15:C15"/>
    <mergeCell ref="D15:F15"/>
    <mergeCell ref="G15:I15"/>
    <mergeCell ref="A16:C16"/>
    <mergeCell ref="D16:F16"/>
    <mergeCell ref="G16:I16"/>
    <mergeCell ref="A17:C17"/>
    <mergeCell ref="D17:F17"/>
    <mergeCell ref="G17:I17"/>
    <mergeCell ref="A18:C18"/>
    <mergeCell ref="D18:F18"/>
    <mergeCell ref="G18:I18"/>
    <mergeCell ref="A19:C19"/>
    <mergeCell ref="D19:F19"/>
    <mergeCell ref="G19:I19"/>
    <mergeCell ref="A20:C20"/>
    <mergeCell ref="D20:F20"/>
    <mergeCell ref="G20:I20"/>
    <mergeCell ref="A21:C21"/>
    <mergeCell ref="D21:F21"/>
    <mergeCell ref="G21:I21"/>
    <mergeCell ref="A22:C22"/>
    <mergeCell ref="D22:F22"/>
    <mergeCell ref="G22:I22"/>
    <mergeCell ref="A23:C23"/>
    <mergeCell ref="D23:F23"/>
    <mergeCell ref="G23:I23"/>
    <mergeCell ref="A24:C24"/>
    <mergeCell ref="D24:F24"/>
    <mergeCell ref="G24:I24"/>
    <mergeCell ref="A25:C25"/>
    <mergeCell ref="D25:F25"/>
    <mergeCell ref="G25:I25"/>
    <mergeCell ref="A38:I38"/>
    <mergeCell ref="A39:I43"/>
    <mergeCell ref="A26:C26"/>
    <mergeCell ref="D26:F26"/>
    <mergeCell ref="G26:I26"/>
    <mergeCell ref="A27:C27"/>
    <mergeCell ref="D27:F27"/>
    <mergeCell ref="G27:I27"/>
    <mergeCell ref="A31:D37"/>
    <mergeCell ref="E31:I37"/>
    <mergeCell ref="A28:C28"/>
    <mergeCell ref="D28:F28"/>
    <mergeCell ref="G28:I28"/>
    <mergeCell ref="A29:I29"/>
    <mergeCell ref="A30:D30"/>
    <mergeCell ref="E30:I30"/>
  </mergeCells>
  <phoneticPr fontId="3"/>
  <conditionalFormatting sqref="A39">
    <cfRule type="expression" dxfId="964" priority="2">
      <formula>OR($A$38="",$A$38="備考（研修等の受講の状況等）")</formula>
    </cfRule>
  </conditionalFormatting>
  <conditionalFormatting sqref="A14:I28">
    <cfRule type="expression" dxfId="963" priority="3">
      <formula>A14=""</formula>
    </cfRule>
  </conditionalFormatting>
  <conditionalFormatting sqref="A31:I37">
    <cfRule type="expression" dxfId="962" priority="1">
      <formula>A31=""</formula>
    </cfRule>
  </conditionalFormatting>
  <pageMargins left="0.74803149606299213" right="0.74803149606299213" top="0.98425196850393704" bottom="0.98425196850393704" header="0.51181102362204722" footer="0.51181102362204722"/>
  <pageSetup paperSize="9" scale="9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I46"/>
  <sheetViews>
    <sheetView view="pageBreakPreview" zoomScaleNormal="100" zoomScaleSheetLayoutView="100" workbookViewId="0"/>
  </sheetViews>
  <sheetFormatPr defaultColWidth="8.08203125" defaultRowHeight="13"/>
  <cols>
    <col min="1" max="9" width="8.6640625" style="212" customWidth="1"/>
    <col min="10" max="16384" width="8.08203125" style="212"/>
  </cols>
  <sheetData>
    <row r="1" spans="1:9" ht="16.5">
      <c r="A1" s="211" t="s">
        <v>1077</v>
      </c>
    </row>
    <row r="2" spans="1:9" ht="16.5">
      <c r="A2" s="211"/>
      <c r="C2" s="1634" t="s">
        <v>432</v>
      </c>
      <c r="D2" s="1634"/>
      <c r="E2" s="1634"/>
      <c r="F2" s="1634"/>
      <c r="G2" s="1634"/>
    </row>
    <row r="4" spans="1:9" ht="15" customHeight="1">
      <c r="A4" s="1635" t="s">
        <v>418</v>
      </c>
      <c r="B4" s="1636"/>
      <c r="C4" s="1637" t="str">
        <f>TEXT(基本情報入力シート!L45,"#")</f>
        <v/>
      </c>
      <c r="D4" s="1638"/>
      <c r="E4" s="1638"/>
      <c r="F4" s="1638"/>
      <c r="G4" s="1638"/>
      <c r="H4" s="1638"/>
      <c r="I4" s="1639"/>
    </row>
    <row r="5" spans="1:9" ht="15" customHeight="1">
      <c r="A5" s="213" t="s">
        <v>239</v>
      </c>
      <c r="B5" s="1640" t="str">
        <f>IF(基本情報入力シート!L106="*兼務*",TEXT(基本情報入力シート!L60,"#"),TEXT(基本情報入力シート!L108,"#"))</f>
        <v/>
      </c>
      <c r="C5" s="1640"/>
      <c r="D5" s="1640"/>
      <c r="E5" s="1640"/>
      <c r="F5" s="1641" t="s">
        <v>419</v>
      </c>
      <c r="G5" s="1645" t="str">
        <f>IF(基本情報入力シート!L55&lt;&gt;"選択して下さい。",IF(基本情報入力シート!L106="*兼務*",TEXT(基本情報入力シート!L65,"ggge年m月d日"),TEXT(基本情報入力シート!L113,"ggge年m月d日")),"　　年　　月　　日")</f>
        <v>　　年　　月　　日</v>
      </c>
      <c r="H5" s="1646"/>
      <c r="I5" s="1647"/>
    </row>
    <row r="6" spans="1:9" ht="15" customHeight="1">
      <c r="A6" s="1620" t="s">
        <v>420</v>
      </c>
      <c r="B6" s="1651" t="str">
        <f>IF(基本情報入力シート!L106="*兼務*",TEXT(基本情報入力シート!L59,"#"),TEXT(基本情報入力シート!L107,"#"))</f>
        <v/>
      </c>
      <c r="C6" s="1651"/>
      <c r="D6" s="1651"/>
      <c r="E6" s="1651"/>
      <c r="F6" s="1641"/>
      <c r="G6" s="1645"/>
      <c r="H6" s="1646"/>
      <c r="I6" s="1647"/>
    </row>
    <row r="7" spans="1:9" ht="15" customHeight="1">
      <c r="A7" s="1621"/>
      <c r="B7" s="1651"/>
      <c r="C7" s="1651"/>
      <c r="D7" s="1651"/>
      <c r="E7" s="1651"/>
      <c r="F7" s="1641"/>
      <c r="G7" s="1645"/>
      <c r="H7" s="1646"/>
      <c r="I7" s="1647"/>
    </row>
    <row r="8" spans="1:9" ht="15" customHeight="1">
      <c r="A8" s="1620" t="s">
        <v>421</v>
      </c>
      <c r="B8" s="218" t="str">
        <f>IF(基本情報入力シート!L55&lt;&gt;"選択して下さい。",IF(基本情報入力シート!L106="*兼務*",CONCATENATE("（郵便番号　",ASC(TEXT(基本情報入力シート!L61,"000")),"-",ASC(TEXT(基本情報入力シート!T61,"0000")),"）"),CONCATENATE("（郵便番号　",ASC(TEXT(基本情報入力シート!L107,"000")),"-",ASC(TEXT(基本情報入力シート!T107,"0000")),"）")),"（郵便番号　　　　　－　　　　　）")</f>
        <v>（郵便番号　　　　　－　　　　　）</v>
      </c>
      <c r="C8" s="214"/>
      <c r="D8" s="214"/>
      <c r="E8" s="214"/>
      <c r="F8" s="214"/>
      <c r="G8" s="214"/>
      <c r="H8" s="214"/>
      <c r="I8" s="215"/>
    </row>
    <row r="9" spans="1:9" ht="15" customHeight="1">
      <c r="A9" s="1621"/>
      <c r="B9" s="1622" t="str">
        <f>IF(基本情報入力シート!L106="*兼務*",TEXT(基本情報入力シート!L62,"G/標準")&amp;" "&amp;TEXT(基本情報入力シート!L63,"G/標準"),TEXT(基本情報入力シート!L110,"G/標準")&amp;" "&amp;TEXT(基本情報入力シート!L111,"G/標準"))</f>
        <v xml:space="preserve"> </v>
      </c>
      <c r="C9" s="1623"/>
      <c r="D9" s="1623"/>
      <c r="E9" s="1623"/>
      <c r="F9" s="1623"/>
      <c r="G9" s="1623"/>
      <c r="H9" s="1623"/>
      <c r="I9" s="1624"/>
    </row>
    <row r="10" spans="1:9" ht="15" customHeight="1">
      <c r="A10" s="216" t="s">
        <v>248</v>
      </c>
      <c r="B10" s="1625" t="str">
        <f>IF(基本情報入力シート!L55&lt;&gt;"選択して下さい。",IF(基本情報入力シート!L106="*兼務*",TEXT(基本情報入力シート!L64,"G/標準"),TEXT(基本情報入力シート!L112,"G/標準")),"")</f>
        <v/>
      </c>
      <c r="C10" s="1626"/>
      <c r="D10" s="1626"/>
      <c r="E10" s="1626"/>
      <c r="F10" s="1626"/>
      <c r="G10" s="1626"/>
      <c r="H10" s="1626"/>
      <c r="I10" s="1627"/>
    </row>
    <row r="11" spans="1:9" ht="15" customHeight="1">
      <c r="A11" s="1631" t="s">
        <v>422</v>
      </c>
      <c r="B11" s="1631"/>
      <c r="C11" s="1631"/>
      <c r="D11" s="1631"/>
      <c r="E11" s="1631"/>
      <c r="F11" s="1631"/>
      <c r="G11" s="1631"/>
      <c r="H11" s="1632"/>
      <c r="I11" s="1633"/>
    </row>
    <row r="12" spans="1:9" ht="15" customHeight="1">
      <c r="A12" s="1608" t="s">
        <v>423</v>
      </c>
      <c r="B12" s="1609"/>
      <c r="C12" s="1609"/>
      <c r="D12" s="1609"/>
      <c r="E12" s="1609"/>
      <c r="F12" s="1609"/>
      <c r="G12" s="1609"/>
      <c r="H12" s="1609"/>
      <c r="I12" s="1610"/>
    </row>
    <row r="13" spans="1:9" ht="15" customHeight="1">
      <c r="A13" s="1608" t="s">
        <v>424</v>
      </c>
      <c r="B13" s="1609"/>
      <c r="C13" s="1610"/>
      <c r="D13" s="1628" t="s">
        <v>425</v>
      </c>
      <c r="E13" s="1629"/>
      <c r="F13" s="1630"/>
      <c r="G13" s="1609" t="s">
        <v>426</v>
      </c>
      <c r="H13" s="1609"/>
      <c r="I13" s="1610"/>
    </row>
    <row r="14" spans="1:9" ht="15" customHeight="1">
      <c r="A14" s="1614"/>
      <c r="B14" s="1615"/>
      <c r="C14" s="1616"/>
      <c r="D14" s="1614"/>
      <c r="E14" s="1615"/>
      <c r="F14" s="1616"/>
      <c r="G14" s="1615"/>
      <c r="H14" s="1615"/>
      <c r="I14" s="1616"/>
    </row>
    <row r="15" spans="1:9" ht="15" customHeight="1">
      <c r="A15" s="1617"/>
      <c r="B15" s="1618"/>
      <c r="C15" s="1619"/>
      <c r="D15" s="1617"/>
      <c r="E15" s="1618"/>
      <c r="F15" s="1619"/>
      <c r="G15" s="1618"/>
      <c r="H15" s="1618"/>
      <c r="I15" s="1619"/>
    </row>
    <row r="16" spans="1:9" ht="15" customHeight="1">
      <c r="A16" s="1611"/>
      <c r="B16" s="1612"/>
      <c r="C16" s="1613"/>
      <c r="D16" s="1611"/>
      <c r="E16" s="1612"/>
      <c r="F16" s="1613"/>
      <c r="G16" s="1612"/>
      <c r="H16" s="1612"/>
      <c r="I16" s="1613"/>
    </row>
    <row r="17" spans="1:9" ht="15" customHeight="1">
      <c r="A17" s="1593"/>
      <c r="B17" s="1594"/>
      <c r="C17" s="1595"/>
      <c r="D17" s="1593"/>
      <c r="E17" s="1594"/>
      <c r="F17" s="1595"/>
      <c r="G17" s="1594"/>
      <c r="H17" s="1594"/>
      <c r="I17" s="1595"/>
    </row>
    <row r="18" spans="1:9" ht="15" customHeight="1">
      <c r="A18" s="1593"/>
      <c r="B18" s="1594"/>
      <c r="C18" s="1595"/>
      <c r="D18" s="1593"/>
      <c r="E18" s="1594"/>
      <c r="F18" s="1595"/>
      <c r="G18" s="1594"/>
      <c r="H18" s="1594"/>
      <c r="I18" s="1595"/>
    </row>
    <row r="19" spans="1:9" ht="15" customHeight="1">
      <c r="A19" s="1593"/>
      <c r="B19" s="1594"/>
      <c r="C19" s="1595"/>
      <c r="D19" s="1593"/>
      <c r="E19" s="1594"/>
      <c r="F19" s="1595"/>
      <c r="G19" s="1594"/>
      <c r="H19" s="1594"/>
      <c r="I19" s="1595"/>
    </row>
    <row r="20" spans="1:9" ht="15" customHeight="1">
      <c r="A20" s="1593"/>
      <c r="B20" s="1594"/>
      <c r="C20" s="1595"/>
      <c r="D20" s="1593"/>
      <c r="E20" s="1594"/>
      <c r="F20" s="1595"/>
      <c r="G20" s="1594"/>
      <c r="H20" s="1594"/>
      <c r="I20" s="1595"/>
    </row>
    <row r="21" spans="1:9" ht="15" customHeight="1">
      <c r="A21" s="1593"/>
      <c r="B21" s="1594"/>
      <c r="C21" s="1595"/>
      <c r="D21" s="1593"/>
      <c r="E21" s="1594"/>
      <c r="F21" s="1595"/>
      <c r="G21" s="1594"/>
      <c r="H21" s="1594"/>
      <c r="I21" s="1595"/>
    </row>
    <row r="22" spans="1:9" ht="15" customHeight="1">
      <c r="A22" s="1593"/>
      <c r="B22" s="1594"/>
      <c r="C22" s="1595"/>
      <c r="D22" s="1593"/>
      <c r="E22" s="1594"/>
      <c r="F22" s="1595"/>
      <c r="G22" s="1594"/>
      <c r="H22" s="1594"/>
      <c r="I22" s="1595"/>
    </row>
    <row r="23" spans="1:9" ht="15" customHeight="1">
      <c r="A23" s="1593"/>
      <c r="B23" s="1594"/>
      <c r="C23" s="1595"/>
      <c r="D23" s="1593"/>
      <c r="E23" s="1594"/>
      <c r="F23" s="1595"/>
      <c r="G23" s="1594"/>
      <c r="H23" s="1594"/>
      <c r="I23" s="1595"/>
    </row>
    <row r="24" spans="1:9" ht="15" customHeight="1">
      <c r="A24" s="1593"/>
      <c r="B24" s="1594"/>
      <c r="C24" s="1595"/>
      <c r="D24" s="1593"/>
      <c r="E24" s="1594"/>
      <c r="F24" s="1595"/>
      <c r="G24" s="1594"/>
      <c r="H24" s="1594"/>
      <c r="I24" s="1595"/>
    </row>
    <row r="25" spans="1:9" ht="15" customHeight="1">
      <c r="A25" s="1593"/>
      <c r="B25" s="1594"/>
      <c r="C25" s="1595"/>
      <c r="D25" s="1593"/>
      <c r="E25" s="1594"/>
      <c r="F25" s="1595"/>
      <c r="G25" s="1594"/>
      <c r="H25" s="1594"/>
      <c r="I25" s="1595"/>
    </row>
    <row r="26" spans="1:9" ht="15" customHeight="1">
      <c r="A26" s="1593"/>
      <c r="B26" s="1594"/>
      <c r="C26" s="1595"/>
      <c r="D26" s="1593"/>
      <c r="E26" s="1594"/>
      <c r="F26" s="1595"/>
      <c r="G26" s="1594"/>
      <c r="H26" s="1594"/>
      <c r="I26" s="1595"/>
    </row>
    <row r="27" spans="1:9" ht="15" customHeight="1">
      <c r="A27" s="1593"/>
      <c r="B27" s="1594"/>
      <c r="C27" s="1595"/>
      <c r="D27" s="1593"/>
      <c r="E27" s="1594"/>
      <c r="F27" s="1595"/>
      <c r="G27" s="1594"/>
      <c r="H27" s="1594"/>
      <c r="I27" s="1595"/>
    </row>
    <row r="28" spans="1:9" ht="15" customHeight="1">
      <c r="A28" s="1605"/>
      <c r="B28" s="1606"/>
      <c r="C28" s="1607"/>
      <c r="D28" s="1605"/>
      <c r="E28" s="1606"/>
      <c r="F28" s="1607"/>
      <c r="G28" s="1605"/>
      <c r="H28" s="1606"/>
      <c r="I28" s="1607"/>
    </row>
    <row r="29" spans="1:9" ht="15" customHeight="1">
      <c r="A29" s="1608" t="s">
        <v>427</v>
      </c>
      <c r="B29" s="1609"/>
      <c r="C29" s="1609"/>
      <c r="D29" s="1609"/>
      <c r="E29" s="1609"/>
      <c r="F29" s="1609"/>
      <c r="G29" s="1609"/>
      <c r="H29" s="1609"/>
      <c r="I29" s="1610"/>
    </row>
    <row r="30" spans="1:9" ht="15" customHeight="1">
      <c r="A30" s="1608" t="s">
        <v>428</v>
      </c>
      <c r="B30" s="1609"/>
      <c r="C30" s="1609"/>
      <c r="D30" s="1610"/>
      <c r="E30" s="1608" t="s">
        <v>429</v>
      </c>
      <c r="F30" s="1609"/>
      <c r="G30" s="1609"/>
      <c r="H30" s="1609"/>
      <c r="I30" s="1610"/>
    </row>
    <row r="31" spans="1:9" ht="15" customHeight="1">
      <c r="A31" s="1652"/>
      <c r="B31" s="1653"/>
      <c r="C31" s="1653"/>
      <c r="D31" s="1654"/>
      <c r="E31" s="1652"/>
      <c r="F31" s="1653"/>
      <c r="G31" s="1653"/>
      <c r="H31" s="1653"/>
      <c r="I31" s="1654"/>
    </row>
    <row r="32" spans="1:9" ht="15" customHeight="1">
      <c r="A32" s="1587"/>
      <c r="B32" s="1588"/>
      <c r="C32" s="1588"/>
      <c r="D32" s="1589"/>
      <c r="E32" s="1587"/>
      <c r="F32" s="1588"/>
      <c r="G32" s="1588"/>
      <c r="H32" s="1588"/>
      <c r="I32" s="1589"/>
    </row>
    <row r="33" spans="1:9" ht="15" customHeight="1">
      <c r="A33" s="1587"/>
      <c r="B33" s="1588"/>
      <c r="C33" s="1588"/>
      <c r="D33" s="1589"/>
      <c r="E33" s="1587"/>
      <c r="F33" s="1588"/>
      <c r="G33" s="1588"/>
      <c r="H33" s="1588"/>
      <c r="I33" s="1589"/>
    </row>
    <row r="34" spans="1:9" ht="15" customHeight="1">
      <c r="A34" s="1587"/>
      <c r="B34" s="1588"/>
      <c r="C34" s="1588"/>
      <c r="D34" s="1589"/>
      <c r="E34" s="1587"/>
      <c r="F34" s="1588"/>
      <c r="G34" s="1588"/>
      <c r="H34" s="1588"/>
      <c r="I34" s="1589"/>
    </row>
    <row r="35" spans="1:9" ht="15" customHeight="1">
      <c r="A35" s="1587"/>
      <c r="B35" s="1588"/>
      <c r="C35" s="1588"/>
      <c r="D35" s="1589"/>
      <c r="E35" s="1587"/>
      <c r="F35" s="1588"/>
      <c r="G35" s="1588"/>
      <c r="H35" s="1588"/>
      <c r="I35" s="1589"/>
    </row>
    <row r="36" spans="1:9" ht="15" customHeight="1">
      <c r="A36" s="1587"/>
      <c r="B36" s="1588"/>
      <c r="C36" s="1588"/>
      <c r="D36" s="1589"/>
      <c r="E36" s="1587"/>
      <c r="F36" s="1588"/>
      <c r="G36" s="1588"/>
      <c r="H36" s="1588"/>
      <c r="I36" s="1589"/>
    </row>
    <row r="37" spans="1:9" ht="15" customHeight="1">
      <c r="A37" s="1590"/>
      <c r="B37" s="1591"/>
      <c r="C37" s="1591"/>
      <c r="D37" s="1592"/>
      <c r="E37" s="1590"/>
      <c r="F37" s="1591"/>
      <c r="G37" s="1591"/>
      <c r="H37" s="1591"/>
      <c r="I37" s="1592"/>
    </row>
    <row r="38" spans="1:9" ht="15" customHeight="1">
      <c r="A38" s="1652" t="s">
        <v>430</v>
      </c>
      <c r="B38" s="1653"/>
      <c r="C38" s="1653"/>
      <c r="D38" s="1653"/>
      <c r="E38" s="1653"/>
      <c r="F38" s="1653"/>
      <c r="G38" s="1653"/>
      <c r="H38" s="1653"/>
      <c r="I38" s="1654"/>
    </row>
    <row r="39" spans="1:9" ht="15" customHeight="1">
      <c r="A39" s="1587"/>
      <c r="B39" s="1588"/>
      <c r="C39" s="1588"/>
      <c r="D39" s="1588"/>
      <c r="E39" s="1588"/>
      <c r="F39" s="1588"/>
      <c r="G39" s="1588"/>
      <c r="H39" s="1588"/>
      <c r="I39" s="1589"/>
    </row>
    <row r="40" spans="1:9" ht="15" customHeight="1">
      <c r="A40" s="1587"/>
      <c r="B40" s="1588"/>
      <c r="C40" s="1588"/>
      <c r="D40" s="1588"/>
      <c r="E40" s="1588"/>
      <c r="F40" s="1588"/>
      <c r="G40" s="1588"/>
      <c r="H40" s="1588"/>
      <c r="I40" s="1589"/>
    </row>
    <row r="41" spans="1:9" ht="15" customHeight="1">
      <c r="A41" s="1587"/>
      <c r="B41" s="1588"/>
      <c r="C41" s="1588"/>
      <c r="D41" s="1588"/>
      <c r="E41" s="1588"/>
      <c r="F41" s="1588"/>
      <c r="G41" s="1588"/>
      <c r="H41" s="1588"/>
      <c r="I41" s="1589"/>
    </row>
    <row r="42" spans="1:9" ht="15" customHeight="1">
      <c r="A42" s="1587"/>
      <c r="B42" s="1588"/>
      <c r="C42" s="1588"/>
      <c r="D42" s="1588"/>
      <c r="E42" s="1588"/>
      <c r="F42" s="1588"/>
      <c r="G42" s="1588"/>
      <c r="H42" s="1588"/>
      <c r="I42" s="1589"/>
    </row>
    <row r="43" spans="1:9" ht="15" customHeight="1">
      <c r="A43" s="1590"/>
      <c r="B43" s="1591"/>
      <c r="C43" s="1591"/>
      <c r="D43" s="1591"/>
      <c r="E43" s="1591"/>
      <c r="F43" s="1591"/>
      <c r="G43" s="1591"/>
      <c r="H43" s="1591"/>
      <c r="I43" s="1592"/>
    </row>
    <row r="44" spans="1:9">
      <c r="A44" s="217" t="s">
        <v>431</v>
      </c>
    </row>
    <row r="45" spans="1:9">
      <c r="A45" s="217" t="s">
        <v>860</v>
      </c>
    </row>
    <row r="46" spans="1:9">
      <c r="A46" s="217" t="s">
        <v>746</v>
      </c>
    </row>
  </sheetData>
  <sheetProtection sheet="1" objects="1" scenarios="1"/>
  <mergeCells count="69">
    <mergeCell ref="C2:G2"/>
    <mergeCell ref="A4:B4"/>
    <mergeCell ref="C4:I4"/>
    <mergeCell ref="B5:E5"/>
    <mergeCell ref="F5:F7"/>
    <mergeCell ref="G5:I7"/>
    <mergeCell ref="A6:A7"/>
    <mergeCell ref="B6:E7"/>
    <mergeCell ref="A8:A9"/>
    <mergeCell ref="B9:I9"/>
    <mergeCell ref="B10:I10"/>
    <mergeCell ref="A12:I12"/>
    <mergeCell ref="A13:C13"/>
    <mergeCell ref="D13:F13"/>
    <mergeCell ref="G13:I13"/>
    <mergeCell ref="A11:G11"/>
    <mergeCell ref="H11:I11"/>
    <mergeCell ref="A14:C14"/>
    <mergeCell ref="D14:F14"/>
    <mergeCell ref="G14:I14"/>
    <mergeCell ref="A15:C15"/>
    <mergeCell ref="D15:F15"/>
    <mergeCell ref="G15:I15"/>
    <mergeCell ref="A16:C16"/>
    <mergeCell ref="D16:F16"/>
    <mergeCell ref="G16:I16"/>
    <mergeCell ref="A17:C17"/>
    <mergeCell ref="D17:F17"/>
    <mergeCell ref="G17:I17"/>
    <mergeCell ref="A18:C18"/>
    <mergeCell ref="D18:F18"/>
    <mergeCell ref="G18:I18"/>
    <mergeCell ref="A19:C19"/>
    <mergeCell ref="D19:F19"/>
    <mergeCell ref="G19:I19"/>
    <mergeCell ref="A20:C20"/>
    <mergeCell ref="D20:F20"/>
    <mergeCell ref="G20:I20"/>
    <mergeCell ref="A21:C21"/>
    <mergeCell ref="D21:F21"/>
    <mergeCell ref="G21:I21"/>
    <mergeCell ref="A22:C22"/>
    <mergeCell ref="D22:F22"/>
    <mergeCell ref="G22:I22"/>
    <mergeCell ref="A23:C23"/>
    <mergeCell ref="D23:F23"/>
    <mergeCell ref="G23:I23"/>
    <mergeCell ref="A24:C24"/>
    <mergeCell ref="D24:F24"/>
    <mergeCell ref="G24:I24"/>
    <mergeCell ref="A25:C25"/>
    <mergeCell ref="D25:F25"/>
    <mergeCell ref="G25:I25"/>
    <mergeCell ref="A38:I38"/>
    <mergeCell ref="A39:I43"/>
    <mergeCell ref="A26:C26"/>
    <mergeCell ref="D26:F26"/>
    <mergeCell ref="G26:I26"/>
    <mergeCell ref="A27:C27"/>
    <mergeCell ref="D27:F27"/>
    <mergeCell ref="G27:I27"/>
    <mergeCell ref="A31:D37"/>
    <mergeCell ref="E31:I37"/>
    <mergeCell ref="A28:C28"/>
    <mergeCell ref="D28:F28"/>
    <mergeCell ref="G28:I28"/>
    <mergeCell ref="A29:I29"/>
    <mergeCell ref="A30:D30"/>
    <mergeCell ref="E30:I30"/>
  </mergeCells>
  <phoneticPr fontId="3"/>
  <conditionalFormatting sqref="A31 E31">
    <cfRule type="expression" dxfId="961" priority="1">
      <formula>A31=""</formula>
    </cfRule>
  </conditionalFormatting>
  <conditionalFormatting sqref="A39">
    <cfRule type="expression" dxfId="960" priority="2">
      <formula>OR($A$38="",$A$38="備考（研修等の受講の状況等）")</formula>
    </cfRule>
  </conditionalFormatting>
  <conditionalFormatting sqref="A14:I28">
    <cfRule type="expression" dxfId="959" priority="3">
      <formula>A14=""</formula>
    </cfRule>
  </conditionalFormatting>
  <pageMargins left="0.74803149606299213" right="0.74803149606299213" top="0.98425196850393704" bottom="0.98425196850393704" header="0.51181102362204722" footer="0.51181102362204722"/>
  <pageSetup paperSize="9" scale="9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Q49"/>
  <sheetViews>
    <sheetView view="pageBreakPreview" zoomScale="85" zoomScaleNormal="70" zoomScaleSheetLayoutView="85" workbookViewId="0"/>
  </sheetViews>
  <sheetFormatPr defaultColWidth="7.9140625" defaultRowHeight="14"/>
  <cols>
    <col min="1" max="1" width="7.58203125" style="223" customWidth="1"/>
    <col min="2" max="3" width="3.83203125" style="223" customWidth="1"/>
    <col min="4" max="8" width="8.83203125" style="223" customWidth="1"/>
    <col min="9" max="9" width="3.5" style="223" bestFit="1" customWidth="1"/>
    <col min="10" max="10" width="8.83203125" style="223" customWidth="1"/>
    <col min="11" max="11" width="3.5" style="223" bestFit="1" customWidth="1"/>
    <col min="12" max="12" width="8.83203125" style="223" customWidth="1"/>
    <col min="13" max="13" width="3.5" style="223" bestFit="1" customWidth="1"/>
    <col min="14" max="14" width="28.33203125" style="223" customWidth="1"/>
    <col min="15" max="15" width="4.4140625" style="223" customWidth="1"/>
    <col min="16" max="16384" width="7.9140625" style="223"/>
  </cols>
  <sheetData>
    <row r="1" spans="1:17" ht="20" customHeight="1">
      <c r="A1" s="525" t="s">
        <v>1076</v>
      </c>
    </row>
    <row r="2" spans="1:17" ht="33.65" customHeight="1">
      <c r="A2" s="1721" t="s">
        <v>433</v>
      </c>
      <c r="B2" s="1721"/>
      <c r="C2" s="1721"/>
      <c r="D2" s="1721"/>
      <c r="E2" s="1721"/>
      <c r="F2" s="1721"/>
      <c r="G2" s="1721"/>
      <c r="H2" s="1721"/>
      <c r="I2" s="1721"/>
      <c r="J2" s="1721"/>
      <c r="K2" s="1721"/>
      <c r="L2" s="1721"/>
      <c r="M2" s="1721"/>
      <c r="N2" s="1721"/>
      <c r="O2" s="224"/>
    </row>
    <row r="3" spans="1:17" ht="18" customHeight="1">
      <c r="D3" s="225"/>
      <c r="E3" s="222"/>
      <c r="F3" s="222"/>
      <c r="G3" s="222"/>
      <c r="H3" s="222"/>
      <c r="I3" s="222"/>
      <c r="J3" s="222"/>
      <c r="K3" s="222"/>
      <c r="L3" s="222"/>
      <c r="M3" s="222"/>
      <c r="N3" s="245" t="s">
        <v>759</v>
      </c>
    </row>
    <row r="4" spans="1:17" ht="10.25" customHeight="1">
      <c r="E4" s="222"/>
      <c r="F4" s="222"/>
      <c r="G4" s="222"/>
      <c r="H4" s="222"/>
      <c r="I4" s="222"/>
      <c r="J4" s="222"/>
      <c r="K4" s="222"/>
      <c r="L4" s="222"/>
      <c r="M4" s="222"/>
      <c r="N4" s="222"/>
    </row>
    <row r="5" spans="1:17" ht="21" customHeight="1">
      <c r="H5" s="223" t="s">
        <v>434</v>
      </c>
      <c r="I5" s="1734"/>
      <c r="J5" s="1734"/>
      <c r="K5" s="1734"/>
      <c r="L5" s="1734"/>
      <c r="M5" s="1734"/>
      <c r="N5" s="1734"/>
    </row>
    <row r="6" spans="1:17" ht="27.65" customHeight="1">
      <c r="H6" s="237" t="s">
        <v>435</v>
      </c>
      <c r="I6" s="1734"/>
      <c r="J6" s="1734"/>
      <c r="K6" s="1734"/>
      <c r="L6" s="1734"/>
      <c r="M6" s="1734"/>
      <c r="N6" s="1734"/>
    </row>
    <row r="7" spans="1:17" ht="21" customHeight="1">
      <c r="E7" s="1722"/>
      <c r="F7" s="1723"/>
      <c r="G7" s="1723"/>
      <c r="H7" s="1723"/>
      <c r="I7" s="1723"/>
      <c r="J7" s="1723"/>
      <c r="K7" s="1723"/>
      <c r="L7" s="1723"/>
      <c r="M7" s="1723"/>
      <c r="N7" s="1723"/>
    </row>
    <row r="8" spans="1:17" ht="18" customHeight="1">
      <c r="H8" s="237" t="s">
        <v>436</v>
      </c>
      <c r="I8" s="1734"/>
      <c r="J8" s="1734"/>
      <c r="K8" s="1734"/>
      <c r="L8" s="1734"/>
      <c r="M8" s="1734"/>
      <c r="N8" s="225" t="s">
        <v>437</v>
      </c>
    </row>
    <row r="9" spans="1:17" ht="18" customHeight="1">
      <c r="H9" s="223" t="s">
        <v>248</v>
      </c>
      <c r="I9" s="1734"/>
      <c r="J9" s="1734"/>
      <c r="K9" s="1734"/>
      <c r="L9" s="1734"/>
      <c r="M9" s="1734"/>
    </row>
    <row r="10" spans="1:17" ht="9.65" customHeight="1"/>
    <row r="11" spans="1:17" ht="22.5" customHeight="1" thickBot="1">
      <c r="A11" s="223" t="s">
        <v>438</v>
      </c>
    </row>
    <row r="12" spans="1:17" ht="22.5" customHeight="1" thickTop="1" thickBot="1">
      <c r="A12" s="226"/>
      <c r="B12" s="223" t="s">
        <v>1083</v>
      </c>
    </row>
    <row r="13" spans="1:17" ht="6.75" customHeight="1" thickTop="1" thickBot="1"/>
    <row r="14" spans="1:17" ht="30" customHeight="1">
      <c r="A14" s="1724" t="s">
        <v>439</v>
      </c>
      <c r="B14" s="1725"/>
      <c r="C14" s="1726"/>
      <c r="D14" s="1735" t="str">
        <f>IF(A12="①",基本情報入力シート!L67,IF(A12="②",基本情報入力シート!L75,IF(A12="③",基本情報入力シート!L83,IF(A12="④",基本情報入力シート!L91,IF(A12="⑤",基本情報入力シート!L99,IF(A12="⑥",基本情報入力シート!L107,""))))))</f>
        <v/>
      </c>
      <c r="E14" s="1736"/>
      <c r="F14" s="247" t="s">
        <v>751</v>
      </c>
      <c r="G14" s="248" t="s">
        <v>758</v>
      </c>
      <c r="H14" s="238"/>
      <c r="I14" s="238" t="s">
        <v>750</v>
      </c>
      <c r="J14" s="238"/>
      <c r="K14" s="239" t="s">
        <v>752</v>
      </c>
      <c r="L14" s="239"/>
      <c r="M14" s="239" t="s">
        <v>754</v>
      </c>
      <c r="N14" s="240"/>
      <c r="Q14" s="223" t="s">
        <v>1082</v>
      </c>
    </row>
    <row r="15" spans="1:17" ht="36.75" customHeight="1" thickBot="1">
      <c r="A15" s="1727" t="s">
        <v>440</v>
      </c>
      <c r="B15" s="1728"/>
      <c r="C15" s="1729"/>
      <c r="D15" s="1730" t="str">
        <f>IF(A12="①",基本情報入力シート!L70&amp;" "&amp;基本情報入力シート!L71,IF(A12="②",基本情報入力シート!L78&amp;" "&amp;基本情報入力シート!L79,IF(A12="③",基本情報入力シート!L86&amp;" "&amp;基本情報入力シート!L87,IF(A12="④",基本情報入力シート!L94&amp;" "&amp;基本情報入力シート!L95,IF(A12="⑤",基本情報入力シート!L102&amp;" "&amp;基本情報入力シート!L103,IF(A12="⑥",基本情報入力シート!L110&amp;" "&amp;基本情報入力シート!L111,""))))))</f>
        <v/>
      </c>
      <c r="E15" s="1731"/>
      <c r="F15" s="1731"/>
      <c r="G15" s="1732"/>
      <c r="H15" s="1731"/>
      <c r="I15" s="1731"/>
      <c r="J15" s="1731"/>
      <c r="K15" s="1732"/>
      <c r="L15" s="1732"/>
      <c r="M15" s="1732"/>
      <c r="N15" s="1733"/>
      <c r="Q15" s="227"/>
    </row>
    <row r="16" spans="1:17" ht="45.65" customHeight="1" thickTop="1">
      <c r="A16" s="1679" t="s">
        <v>441</v>
      </c>
      <c r="B16" s="1680"/>
      <c r="C16" s="1681"/>
      <c r="D16" s="1682"/>
      <c r="E16" s="1683"/>
      <c r="F16" s="1683"/>
      <c r="G16" s="1684"/>
      <c r="H16" s="1683"/>
      <c r="I16" s="1683"/>
      <c r="J16" s="1683"/>
      <c r="K16" s="1684"/>
      <c r="L16" s="1684"/>
      <c r="M16" s="1684"/>
      <c r="N16" s="1685"/>
    </row>
    <row r="17" spans="1:14" ht="161" customHeight="1">
      <c r="A17" s="1686" t="s">
        <v>442</v>
      </c>
      <c r="B17" s="1687"/>
      <c r="C17" s="1688"/>
      <c r="D17" s="1692" t="s">
        <v>787</v>
      </c>
      <c r="E17" s="1693"/>
      <c r="F17" s="1693"/>
      <c r="G17" s="1694"/>
      <c r="H17" s="1693"/>
      <c r="I17" s="1693"/>
      <c r="J17" s="1693"/>
      <c r="K17" s="1694"/>
      <c r="L17" s="1694"/>
      <c r="M17" s="1694"/>
      <c r="N17" s="1695"/>
    </row>
    <row r="18" spans="1:14" ht="22.25" customHeight="1">
      <c r="A18" s="1689"/>
      <c r="B18" s="1690"/>
      <c r="C18" s="1691"/>
      <c r="D18" s="1696" t="s">
        <v>862</v>
      </c>
      <c r="E18" s="1697"/>
      <c r="F18" s="1697"/>
      <c r="G18" s="1698"/>
      <c r="H18" s="1697"/>
      <c r="I18" s="1697"/>
      <c r="J18" s="1697"/>
      <c r="K18" s="1698"/>
      <c r="L18" s="1698"/>
      <c r="M18" s="1698"/>
      <c r="N18" s="1699"/>
    </row>
    <row r="19" spans="1:14" ht="44" customHeight="1">
      <c r="A19" s="657" t="s">
        <v>443</v>
      </c>
      <c r="B19" s="1670"/>
      <c r="C19" s="1671"/>
      <c r="D19" s="1675"/>
      <c r="E19" s="1676"/>
      <c r="F19" s="1676"/>
      <c r="G19" s="1677"/>
      <c r="H19" s="1676"/>
      <c r="I19" s="1676"/>
      <c r="J19" s="1676"/>
      <c r="K19" s="1677"/>
      <c r="L19" s="1677"/>
      <c r="M19" s="1677"/>
      <c r="N19" s="1678"/>
    </row>
    <row r="20" spans="1:14" ht="27" customHeight="1">
      <c r="A20" s="1672"/>
      <c r="B20" s="1673"/>
      <c r="C20" s="1674"/>
      <c r="D20" s="1700" t="s">
        <v>755</v>
      </c>
      <c r="E20" s="1701"/>
      <c r="F20" s="1701"/>
      <c r="G20" s="246"/>
      <c r="H20" s="243" t="s">
        <v>757</v>
      </c>
      <c r="I20" s="1702" t="s">
        <v>756</v>
      </c>
      <c r="J20" s="1702"/>
      <c r="K20" s="246"/>
      <c r="L20" s="241" t="s">
        <v>753</v>
      </c>
      <c r="M20" s="241"/>
      <c r="N20" s="242"/>
    </row>
    <row r="21" spans="1:14" ht="27" customHeight="1">
      <c r="A21" s="657" t="s">
        <v>444</v>
      </c>
      <c r="B21" s="1670"/>
      <c r="C21" s="1671"/>
      <c r="D21" s="244" t="s">
        <v>445</v>
      </c>
      <c r="E21" s="1719"/>
      <c r="F21" s="1719"/>
      <c r="G21" s="1719"/>
      <c r="H21" s="1719"/>
      <c r="I21" s="228"/>
      <c r="J21" s="1709" t="s">
        <v>758</v>
      </c>
      <c r="K21" s="1710"/>
      <c r="L21" s="1710"/>
      <c r="M21" s="1710"/>
      <c r="N21" s="1711"/>
    </row>
    <row r="22" spans="1:14" ht="30" customHeight="1">
      <c r="A22" s="1703"/>
      <c r="B22" s="1704"/>
      <c r="C22" s="1705"/>
      <c r="D22" s="1712"/>
      <c r="E22" s="1713"/>
      <c r="F22" s="1713"/>
      <c r="G22" s="1713"/>
      <c r="H22" s="1713"/>
      <c r="I22" s="1713"/>
      <c r="J22" s="1713"/>
      <c r="K22" s="1713"/>
      <c r="L22" s="1713"/>
      <c r="M22" s="1713"/>
      <c r="N22" s="1714"/>
    </row>
    <row r="23" spans="1:14" ht="30" customHeight="1" thickBot="1">
      <c r="A23" s="1706"/>
      <c r="B23" s="1707"/>
      <c r="C23" s="1708"/>
      <c r="D23" s="1715"/>
      <c r="E23" s="1716"/>
      <c r="F23" s="1716"/>
      <c r="G23" s="1717"/>
      <c r="H23" s="1716"/>
      <c r="I23" s="1716"/>
      <c r="J23" s="1716"/>
      <c r="K23" s="1717"/>
      <c r="L23" s="1717"/>
      <c r="M23" s="1717"/>
      <c r="N23" s="1718"/>
    </row>
    <row r="24" spans="1:14" ht="6.75" customHeight="1">
      <c r="A24" s="229"/>
      <c r="B24" s="229"/>
      <c r="C24" s="229"/>
      <c r="D24" s="229"/>
      <c r="E24" s="229"/>
    </row>
    <row r="25" spans="1:14" s="233" customFormat="1" ht="15" customHeight="1">
      <c r="A25" s="230" t="s">
        <v>446</v>
      </c>
      <c r="B25" s="231" t="s">
        <v>447</v>
      </c>
      <c r="C25" s="657" t="s">
        <v>747</v>
      </c>
      <c r="D25" s="657"/>
      <c r="E25" s="657"/>
      <c r="F25" s="657"/>
      <c r="G25" s="657"/>
      <c r="H25" s="657"/>
      <c r="I25" s="657"/>
      <c r="J25" s="657"/>
      <c r="K25" s="657"/>
      <c r="L25" s="657"/>
      <c r="M25" s="657"/>
      <c r="N25" s="657"/>
    </row>
    <row r="26" spans="1:14" s="233" customFormat="1" ht="24.65" customHeight="1">
      <c r="B26" s="234"/>
      <c r="C26" s="657"/>
      <c r="D26" s="657"/>
      <c r="E26" s="657"/>
      <c r="F26" s="657"/>
      <c r="G26" s="657"/>
      <c r="H26" s="657"/>
      <c r="I26" s="657"/>
      <c r="J26" s="657"/>
      <c r="K26" s="657"/>
      <c r="L26" s="657"/>
      <c r="M26" s="657"/>
      <c r="N26" s="657"/>
    </row>
    <row r="27" spans="1:14" s="233" customFormat="1" ht="15" customHeight="1">
      <c r="C27" s="657" t="s">
        <v>748</v>
      </c>
      <c r="D27" s="657"/>
      <c r="E27" s="657"/>
      <c r="F27" s="657"/>
      <c r="G27" s="657"/>
      <c r="H27" s="657"/>
      <c r="I27" s="657"/>
      <c r="J27" s="657"/>
      <c r="K27" s="657"/>
      <c r="L27" s="657"/>
      <c r="M27" s="657"/>
      <c r="N27" s="657"/>
    </row>
    <row r="28" spans="1:14" s="233" customFormat="1" ht="6" customHeight="1">
      <c r="C28" s="232"/>
      <c r="D28" s="232"/>
      <c r="E28" s="232"/>
      <c r="F28" s="232"/>
      <c r="G28" s="232"/>
      <c r="H28" s="232"/>
      <c r="I28" s="232"/>
      <c r="J28" s="232"/>
      <c r="K28" s="232"/>
      <c r="L28" s="232"/>
      <c r="M28" s="232"/>
      <c r="N28" s="232"/>
    </row>
    <row r="29" spans="1:14" s="233" customFormat="1" ht="15" customHeight="1">
      <c r="B29" s="231" t="s">
        <v>448</v>
      </c>
      <c r="C29" s="1720" t="s">
        <v>749</v>
      </c>
      <c r="D29" s="1720"/>
      <c r="E29" s="1720"/>
      <c r="F29" s="1720"/>
      <c r="G29" s="1720"/>
      <c r="H29" s="1720"/>
      <c r="I29" s="1720"/>
      <c r="J29" s="1720"/>
      <c r="K29" s="1720"/>
      <c r="L29" s="1720"/>
      <c r="M29" s="1720"/>
      <c r="N29" s="1720"/>
    </row>
    <row r="30" spans="1:14" s="233" customFormat="1" ht="15" customHeight="1">
      <c r="C30" s="1720"/>
      <c r="D30" s="1720"/>
      <c r="E30" s="1720"/>
      <c r="F30" s="1720"/>
      <c r="G30" s="1720"/>
      <c r="H30" s="1720"/>
      <c r="I30" s="1720"/>
      <c r="J30" s="1720"/>
      <c r="K30" s="1720"/>
      <c r="L30" s="1720"/>
      <c r="M30" s="1720"/>
      <c r="N30" s="1720"/>
    </row>
    <row r="31" spans="1:14" s="233" customFormat="1" ht="15" customHeight="1">
      <c r="C31" s="1720"/>
      <c r="D31" s="1720"/>
      <c r="E31" s="1720"/>
      <c r="F31" s="1720"/>
      <c r="G31" s="1720"/>
      <c r="H31" s="1720"/>
      <c r="I31" s="1720"/>
      <c r="J31" s="1720"/>
      <c r="K31" s="1720"/>
      <c r="L31" s="1720"/>
      <c r="M31" s="1720"/>
      <c r="N31" s="1720"/>
    </row>
    <row r="32" spans="1:14" s="233" customFormat="1" ht="3.65" customHeight="1">
      <c r="C32" s="235"/>
      <c r="D32" s="235"/>
      <c r="E32" s="235"/>
      <c r="F32" s="235"/>
      <c r="G32" s="235"/>
      <c r="H32" s="235"/>
      <c r="I32" s="235"/>
      <c r="J32" s="235"/>
      <c r="K32" s="235"/>
      <c r="L32" s="235"/>
      <c r="M32" s="235"/>
      <c r="N32" s="235"/>
    </row>
    <row r="33" spans="2:14" s="233" customFormat="1" ht="15" customHeight="1">
      <c r="B33" s="231" t="s">
        <v>449</v>
      </c>
      <c r="C33" s="657" t="s">
        <v>450</v>
      </c>
      <c r="D33" s="657"/>
      <c r="E33" s="657"/>
      <c r="F33" s="657"/>
      <c r="G33" s="657"/>
      <c r="H33" s="657"/>
      <c r="I33" s="657"/>
      <c r="J33" s="657"/>
      <c r="K33" s="657"/>
      <c r="L33" s="657"/>
      <c r="M33" s="657"/>
      <c r="N33" s="657"/>
    </row>
    <row r="34" spans="2:14" s="233" customFormat="1" ht="12.65" customHeight="1">
      <c r="B34" s="231"/>
      <c r="C34" s="657"/>
      <c r="D34" s="657"/>
      <c r="E34" s="657"/>
      <c r="F34" s="657"/>
      <c r="G34" s="657"/>
      <c r="H34" s="657"/>
      <c r="I34" s="657"/>
      <c r="J34" s="657"/>
      <c r="K34" s="657"/>
      <c r="L34" s="657"/>
      <c r="M34" s="657"/>
      <c r="N34" s="657"/>
    </row>
    <row r="35" spans="2:14" s="233" customFormat="1" ht="3" customHeight="1">
      <c r="B35" s="231"/>
      <c r="C35" s="232"/>
      <c r="D35" s="232"/>
      <c r="E35" s="232"/>
      <c r="F35" s="232"/>
      <c r="G35" s="232"/>
      <c r="H35" s="232"/>
      <c r="I35" s="232"/>
      <c r="J35" s="232"/>
      <c r="K35" s="232"/>
      <c r="L35" s="232"/>
      <c r="M35" s="232"/>
      <c r="N35" s="232"/>
    </row>
    <row r="36" spans="2:14" s="233" customFormat="1" ht="20" customHeight="1">
      <c r="B36" s="231" t="s">
        <v>451</v>
      </c>
      <c r="C36" s="657" t="s">
        <v>1091</v>
      </c>
      <c r="D36" s="657"/>
      <c r="E36" s="657"/>
      <c r="F36" s="657"/>
      <c r="G36" s="657"/>
      <c r="H36" s="657"/>
      <c r="I36" s="657"/>
      <c r="J36" s="657"/>
      <c r="K36" s="657"/>
      <c r="L36" s="657"/>
      <c r="M36" s="657"/>
      <c r="N36" s="657"/>
    </row>
    <row r="37" spans="2:14" s="233" customFormat="1" ht="20" customHeight="1">
      <c r="B37" s="231"/>
      <c r="C37" s="657"/>
      <c r="D37" s="657"/>
      <c r="E37" s="657"/>
      <c r="F37" s="657"/>
      <c r="G37" s="657"/>
      <c r="H37" s="657"/>
      <c r="I37" s="657"/>
      <c r="J37" s="657"/>
      <c r="K37" s="657"/>
      <c r="L37" s="657"/>
      <c r="M37" s="657"/>
      <c r="N37" s="657"/>
    </row>
    <row r="38" spans="2:14" s="233" customFormat="1" ht="20" customHeight="1">
      <c r="B38" s="231"/>
      <c r="C38" s="232"/>
      <c r="D38" s="232"/>
      <c r="E38" s="232"/>
      <c r="F38" s="232"/>
      <c r="G38" s="232"/>
      <c r="H38" s="232"/>
      <c r="I38" s="232"/>
      <c r="J38" s="232"/>
      <c r="K38" s="232"/>
      <c r="L38" s="232"/>
      <c r="M38" s="232"/>
      <c r="N38" s="232"/>
    </row>
    <row r="39" spans="2:14" s="233" customFormat="1" ht="15" customHeight="1">
      <c r="B39" s="231"/>
      <c r="C39" s="408"/>
      <c r="D39" s="408"/>
      <c r="E39" s="408"/>
      <c r="F39" s="408"/>
      <c r="G39" s="408"/>
      <c r="H39" s="408"/>
      <c r="I39" s="408"/>
      <c r="J39" s="408"/>
      <c r="K39" s="408"/>
      <c r="L39" s="408"/>
      <c r="M39" s="408"/>
      <c r="N39" s="408"/>
    </row>
    <row r="40" spans="2:14" s="233" customFormat="1" ht="13.25" customHeight="1">
      <c r="B40" s="236"/>
      <c r="C40" s="408"/>
      <c r="D40" s="408"/>
      <c r="E40" s="408"/>
      <c r="F40" s="408"/>
      <c r="G40" s="408"/>
      <c r="H40" s="408"/>
      <c r="I40" s="408"/>
      <c r="J40" s="408"/>
      <c r="K40" s="408"/>
      <c r="L40" s="408"/>
      <c r="M40" s="408"/>
      <c r="N40" s="408"/>
    </row>
    <row r="41" spans="2:14" s="233" customFormat="1" ht="4.25" customHeight="1">
      <c r="B41" s="236"/>
      <c r="C41" s="232"/>
      <c r="D41" s="232"/>
      <c r="E41" s="232"/>
      <c r="F41" s="232"/>
      <c r="G41" s="232"/>
      <c r="H41" s="232"/>
      <c r="I41" s="232"/>
      <c r="J41" s="232"/>
      <c r="K41" s="232"/>
      <c r="L41" s="232"/>
      <c r="M41" s="232"/>
      <c r="N41" s="232"/>
    </row>
    <row r="42" spans="2:14" s="233" customFormat="1" ht="15" customHeight="1"/>
    <row r="43" spans="2:14" s="233" customFormat="1" ht="15" customHeight="1"/>
    <row r="44" spans="2:14" s="233" customFormat="1" ht="15" customHeight="1"/>
    <row r="45" spans="2:14" s="233" customFormat="1" ht="15" customHeight="1"/>
    <row r="46" spans="2:14" s="233" customFormat="1" ht="15" customHeight="1"/>
    <row r="47" spans="2:14" s="233" customFormat="1" ht="15" customHeight="1"/>
    <row r="48" spans="2:14" s="233" customFormat="1" ht="15" customHeight="1"/>
    <row r="49" s="233" customFormat="1" ht="15" customHeight="1"/>
  </sheetData>
  <sheetProtection sheet="1" objects="1" scenarios="1"/>
  <mergeCells count="28">
    <mergeCell ref="A2:N2"/>
    <mergeCell ref="E7:N7"/>
    <mergeCell ref="A14:C14"/>
    <mergeCell ref="A15:C15"/>
    <mergeCell ref="D15:N15"/>
    <mergeCell ref="I5:N5"/>
    <mergeCell ref="I6:N6"/>
    <mergeCell ref="D14:E14"/>
    <mergeCell ref="I8:M8"/>
    <mergeCell ref="I9:M9"/>
    <mergeCell ref="C36:N37"/>
    <mergeCell ref="A21:C23"/>
    <mergeCell ref="J21:N21"/>
    <mergeCell ref="D22:N23"/>
    <mergeCell ref="C25:N26"/>
    <mergeCell ref="C27:N27"/>
    <mergeCell ref="E21:H21"/>
    <mergeCell ref="C29:N31"/>
    <mergeCell ref="C33:N34"/>
    <mergeCell ref="A19:C20"/>
    <mergeCell ref="D19:N19"/>
    <mergeCell ref="A16:C16"/>
    <mergeCell ref="D16:N16"/>
    <mergeCell ref="A17:C18"/>
    <mergeCell ref="D17:N17"/>
    <mergeCell ref="D18:N18"/>
    <mergeCell ref="D20:F20"/>
    <mergeCell ref="I20:J20"/>
  </mergeCells>
  <phoneticPr fontId="3"/>
  <conditionalFormatting sqref="A12">
    <cfRule type="expression" dxfId="958" priority="27">
      <formula>$A$12=""</formula>
    </cfRule>
  </conditionalFormatting>
  <conditionalFormatting sqref="D16:N16">
    <cfRule type="expression" dxfId="957" priority="7">
      <formula>$D$16=""</formula>
    </cfRule>
  </conditionalFormatting>
  <conditionalFormatting sqref="D19:N19">
    <cfRule type="expression" dxfId="956" priority="6">
      <formula>$D$19=""</formula>
    </cfRule>
  </conditionalFormatting>
  <conditionalFormatting sqref="D22:N23">
    <cfRule type="expression" dxfId="955" priority="1">
      <formula>$D$22=""</formula>
    </cfRule>
  </conditionalFormatting>
  <conditionalFormatting sqref="E21:H21">
    <cfRule type="expression" dxfId="954" priority="2">
      <formula>$E$21=""</formula>
    </cfRule>
  </conditionalFormatting>
  <conditionalFormatting sqref="G14">
    <cfRule type="expression" dxfId="953" priority="11">
      <formula>$G$14="選択してください"</formula>
    </cfRule>
  </conditionalFormatting>
  <conditionalFormatting sqref="G20">
    <cfRule type="expression" dxfId="952" priority="5">
      <formula>$G$20=""</formula>
    </cfRule>
  </conditionalFormatting>
  <conditionalFormatting sqref="H14">
    <cfRule type="expression" dxfId="951" priority="10">
      <formula>$H$14=""</formula>
    </cfRule>
  </conditionalFormatting>
  <conditionalFormatting sqref="I8:M8">
    <cfRule type="expression" dxfId="950" priority="13">
      <formula>$I$8=""</formula>
    </cfRule>
  </conditionalFormatting>
  <conditionalFormatting sqref="I9:M9">
    <cfRule type="expression" dxfId="949" priority="12">
      <formula>$I$9=""</formula>
    </cfRule>
  </conditionalFormatting>
  <conditionalFormatting sqref="I5:N5">
    <cfRule type="expression" dxfId="948" priority="23">
      <formula>$I$5=""</formula>
    </cfRule>
  </conditionalFormatting>
  <conditionalFormatting sqref="I6:N6">
    <cfRule type="expression" dxfId="947" priority="20">
      <formula>$I$6=""</formula>
    </cfRule>
  </conditionalFormatting>
  <conditionalFormatting sqref="J14">
    <cfRule type="expression" dxfId="946" priority="9">
      <formula>$J$14=""</formula>
    </cfRule>
  </conditionalFormatting>
  <conditionalFormatting sqref="J21:N21">
    <cfRule type="expression" dxfId="945" priority="3">
      <formula>$J$21="選択してください"</formula>
    </cfRule>
  </conditionalFormatting>
  <conditionalFormatting sqref="K20">
    <cfRule type="expression" dxfId="944" priority="4">
      <formula>$K$20=""</formula>
    </cfRule>
  </conditionalFormatting>
  <conditionalFormatting sqref="L14">
    <cfRule type="expression" dxfId="943" priority="8">
      <formula>$L$14=""</formula>
    </cfRule>
  </conditionalFormatting>
  <conditionalFormatting sqref="N3">
    <cfRule type="expression" dxfId="942" priority="18">
      <formula>$N$3="令和　　年　 　月　　　日"</formula>
    </cfRule>
    <cfRule type="expression" dxfId="941" priority="19">
      <formula>$N$3=""</formula>
    </cfRule>
  </conditionalFormatting>
  <dataValidations count="3">
    <dataValidation type="list" allowBlank="1" showInputMessage="1" showErrorMessage="1" sqref="A12" xr:uid="{00000000-0002-0000-1300-000000000000}">
      <formula1>"①,②,③, ④,⑤,⑥"</formula1>
    </dataValidation>
    <dataValidation type="list" allowBlank="1" showInputMessage="1" showErrorMessage="1" sqref="G14" xr:uid="{C9B1207E-5478-4B2F-8F83-4827D286FCD9}">
      <formula1>"選択してください,昭和,平成,令和"</formula1>
    </dataValidation>
    <dataValidation type="list" allowBlank="1" showInputMessage="1" showErrorMessage="1" sqref="J21:N21" xr:uid="{20A84F69-656C-4711-8F60-5EF0058584E5}">
      <formula1>"選択してください,常勤,非常勤"</formula1>
    </dataValidation>
  </dataValidations>
  <pageMargins left="0.74803149606299213" right="0.74803149606299213" top="0.98425196850393704" bottom="0.98425196850393704" header="0.51181102362204722" footer="0.51181102362204722"/>
  <pageSetup paperSize="9" scale="68" orientation="portrait"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Q48"/>
  <sheetViews>
    <sheetView view="pageBreakPreview" zoomScale="85" zoomScaleNormal="70" zoomScaleSheetLayoutView="85" workbookViewId="0"/>
  </sheetViews>
  <sheetFormatPr defaultColWidth="7.9140625" defaultRowHeight="14"/>
  <cols>
    <col min="1" max="1" width="7.58203125" style="223" customWidth="1"/>
    <col min="2" max="3" width="3.83203125" style="223" customWidth="1"/>
    <col min="4" max="8" width="8.83203125" style="223" customWidth="1"/>
    <col min="9" max="9" width="3.5" style="223" bestFit="1" customWidth="1"/>
    <col min="10" max="10" width="8.83203125" style="223" customWidth="1"/>
    <col min="11" max="11" width="3.5" style="223" bestFit="1" customWidth="1"/>
    <col min="12" max="12" width="8.83203125" style="223" customWidth="1"/>
    <col min="13" max="13" width="3.5" style="223" bestFit="1" customWidth="1"/>
    <col min="14" max="14" width="28.33203125" style="223" customWidth="1"/>
    <col min="15" max="15" width="4.4140625" style="223" customWidth="1"/>
    <col min="16" max="16384" width="7.9140625" style="223"/>
  </cols>
  <sheetData>
    <row r="1" spans="1:17" ht="21" customHeight="1">
      <c r="A1" s="525" t="s">
        <v>1075</v>
      </c>
    </row>
    <row r="2" spans="1:17" ht="33.65" customHeight="1">
      <c r="A2" s="1721" t="s">
        <v>433</v>
      </c>
      <c r="B2" s="1721"/>
      <c r="C2" s="1721"/>
      <c r="D2" s="1721"/>
      <c r="E2" s="1721"/>
      <c r="F2" s="1721"/>
      <c r="G2" s="1721"/>
      <c r="H2" s="1721"/>
      <c r="I2" s="1721"/>
      <c r="J2" s="1721"/>
      <c r="K2" s="1721"/>
      <c r="L2" s="1721"/>
      <c r="M2" s="1721"/>
      <c r="N2" s="1721"/>
      <c r="O2" s="224"/>
    </row>
    <row r="3" spans="1:17" ht="18" customHeight="1">
      <c r="D3" s="225"/>
      <c r="E3" s="222"/>
      <c r="F3" s="222"/>
      <c r="G3" s="222"/>
      <c r="H3" s="222"/>
      <c r="I3" s="222"/>
      <c r="J3" s="222"/>
      <c r="K3" s="222"/>
      <c r="L3" s="222"/>
      <c r="M3" s="222"/>
      <c r="N3" s="245" t="s">
        <v>759</v>
      </c>
    </row>
    <row r="4" spans="1:17" ht="10.25" customHeight="1">
      <c r="E4" s="222"/>
      <c r="F4" s="222"/>
      <c r="G4" s="222"/>
      <c r="H4" s="222"/>
      <c r="I4" s="222"/>
      <c r="J4" s="222"/>
      <c r="K4" s="222"/>
      <c r="L4" s="222"/>
      <c r="M4" s="222"/>
      <c r="N4" s="222"/>
    </row>
    <row r="5" spans="1:17" ht="21" customHeight="1">
      <c r="H5" s="223" t="s">
        <v>434</v>
      </c>
      <c r="I5" s="1734"/>
      <c r="J5" s="1734"/>
      <c r="K5" s="1734"/>
      <c r="L5" s="1734"/>
      <c r="M5" s="1734"/>
      <c r="N5" s="1734"/>
    </row>
    <row r="6" spans="1:17" ht="27.65" customHeight="1">
      <c r="H6" s="237" t="s">
        <v>435</v>
      </c>
      <c r="I6" s="1734"/>
      <c r="J6" s="1734"/>
      <c r="K6" s="1734"/>
      <c r="L6" s="1734"/>
      <c r="M6" s="1734"/>
      <c r="N6" s="1734"/>
    </row>
    <row r="7" spans="1:17" ht="21" customHeight="1">
      <c r="E7" s="1722"/>
      <c r="F7" s="1723"/>
      <c r="G7" s="1723"/>
      <c r="H7" s="1723"/>
      <c r="I7" s="1723"/>
      <c r="J7" s="1723"/>
      <c r="K7" s="1723"/>
      <c r="L7" s="1723"/>
      <c r="M7" s="1723"/>
      <c r="N7" s="1723"/>
    </row>
    <row r="8" spans="1:17" ht="18" customHeight="1">
      <c r="H8" s="237" t="s">
        <v>436</v>
      </c>
      <c r="I8" s="1734"/>
      <c r="J8" s="1734"/>
      <c r="K8" s="1734"/>
      <c r="L8" s="1734"/>
      <c r="M8" s="1734"/>
      <c r="N8" s="225" t="s">
        <v>437</v>
      </c>
    </row>
    <row r="9" spans="1:17" ht="18" customHeight="1">
      <c r="H9" s="223" t="s">
        <v>248</v>
      </c>
      <c r="I9" s="1734"/>
      <c r="J9" s="1734"/>
      <c r="K9" s="1734"/>
      <c r="L9" s="1734"/>
      <c r="M9" s="1734"/>
    </row>
    <row r="10" spans="1:17" ht="9.65" customHeight="1"/>
    <row r="11" spans="1:17" ht="22.5" customHeight="1">
      <c r="A11" s="223" t="s">
        <v>438</v>
      </c>
    </row>
    <row r="12" spans="1:17" ht="6.75" customHeight="1" thickBot="1"/>
    <row r="13" spans="1:17" ht="30" customHeight="1">
      <c r="A13" s="1724" t="s">
        <v>439</v>
      </c>
      <c r="B13" s="1725"/>
      <c r="C13" s="1726"/>
      <c r="D13" s="1735"/>
      <c r="E13" s="1736"/>
      <c r="F13" s="247" t="s">
        <v>751</v>
      </c>
      <c r="G13" s="248" t="s">
        <v>758</v>
      </c>
      <c r="H13" s="238"/>
      <c r="I13" s="238" t="s">
        <v>750</v>
      </c>
      <c r="J13" s="238"/>
      <c r="K13" s="239" t="s">
        <v>752</v>
      </c>
      <c r="L13" s="239"/>
      <c r="M13" s="239" t="s">
        <v>754</v>
      </c>
      <c r="N13" s="240"/>
      <c r="P13" s="453"/>
    </row>
    <row r="14" spans="1:17" ht="36.75" customHeight="1" thickBot="1">
      <c r="A14" s="1727" t="s">
        <v>440</v>
      </c>
      <c r="B14" s="1728"/>
      <c r="C14" s="1729"/>
      <c r="D14" s="1730"/>
      <c r="E14" s="1731"/>
      <c r="F14" s="1731"/>
      <c r="G14" s="1732"/>
      <c r="H14" s="1731"/>
      <c r="I14" s="1731"/>
      <c r="J14" s="1731"/>
      <c r="K14" s="1732"/>
      <c r="L14" s="1732"/>
      <c r="M14" s="1732"/>
      <c r="N14" s="1733"/>
      <c r="Q14" s="227"/>
    </row>
    <row r="15" spans="1:17" ht="45.65" customHeight="1" thickTop="1">
      <c r="A15" s="1679" t="s">
        <v>441</v>
      </c>
      <c r="B15" s="1680"/>
      <c r="C15" s="1681"/>
      <c r="D15" s="1682"/>
      <c r="E15" s="1683"/>
      <c r="F15" s="1683"/>
      <c r="G15" s="1684"/>
      <c r="H15" s="1683"/>
      <c r="I15" s="1683"/>
      <c r="J15" s="1683"/>
      <c r="K15" s="1684"/>
      <c r="L15" s="1684"/>
      <c r="M15" s="1684"/>
      <c r="N15" s="1685"/>
    </row>
    <row r="16" spans="1:17" ht="161" customHeight="1">
      <c r="A16" s="1686" t="s">
        <v>442</v>
      </c>
      <c r="B16" s="1687"/>
      <c r="C16" s="1688"/>
      <c r="D16" s="1692" t="s">
        <v>787</v>
      </c>
      <c r="E16" s="1693"/>
      <c r="F16" s="1693"/>
      <c r="G16" s="1694"/>
      <c r="H16" s="1693"/>
      <c r="I16" s="1693"/>
      <c r="J16" s="1693"/>
      <c r="K16" s="1694"/>
      <c r="L16" s="1694"/>
      <c r="M16" s="1694"/>
      <c r="N16" s="1695"/>
    </row>
    <row r="17" spans="1:14" ht="22.25" customHeight="1">
      <c r="A17" s="1689"/>
      <c r="B17" s="1690"/>
      <c r="C17" s="1691"/>
      <c r="D17" s="1696" t="s">
        <v>788</v>
      </c>
      <c r="E17" s="1697"/>
      <c r="F17" s="1697"/>
      <c r="G17" s="1698"/>
      <c r="H17" s="1697"/>
      <c r="I17" s="1697"/>
      <c r="J17" s="1697"/>
      <c r="K17" s="1698"/>
      <c r="L17" s="1698"/>
      <c r="M17" s="1698"/>
      <c r="N17" s="1699"/>
    </row>
    <row r="18" spans="1:14" ht="44" customHeight="1">
      <c r="A18" s="657" t="s">
        <v>443</v>
      </c>
      <c r="B18" s="1670"/>
      <c r="C18" s="1671"/>
      <c r="D18" s="1675"/>
      <c r="E18" s="1676"/>
      <c r="F18" s="1676"/>
      <c r="G18" s="1677"/>
      <c r="H18" s="1676"/>
      <c r="I18" s="1676"/>
      <c r="J18" s="1676"/>
      <c r="K18" s="1677"/>
      <c r="L18" s="1677"/>
      <c r="M18" s="1677"/>
      <c r="N18" s="1678"/>
    </row>
    <row r="19" spans="1:14" ht="27" customHeight="1">
      <c r="A19" s="1672"/>
      <c r="B19" s="1673"/>
      <c r="C19" s="1674"/>
      <c r="D19" s="1700" t="s">
        <v>755</v>
      </c>
      <c r="E19" s="1701"/>
      <c r="F19" s="1701"/>
      <c r="G19" s="246"/>
      <c r="H19" s="243" t="s">
        <v>757</v>
      </c>
      <c r="I19" s="1702" t="s">
        <v>756</v>
      </c>
      <c r="J19" s="1702"/>
      <c r="K19" s="246"/>
      <c r="L19" s="241" t="s">
        <v>753</v>
      </c>
      <c r="M19" s="241"/>
      <c r="N19" s="242"/>
    </row>
    <row r="20" spans="1:14" ht="27" customHeight="1">
      <c r="A20" s="657" t="s">
        <v>444</v>
      </c>
      <c r="B20" s="1670"/>
      <c r="C20" s="1671"/>
      <c r="D20" s="244" t="s">
        <v>445</v>
      </c>
      <c r="E20" s="1719"/>
      <c r="F20" s="1719"/>
      <c r="G20" s="1719"/>
      <c r="H20" s="1719"/>
      <c r="I20" s="228"/>
      <c r="J20" s="1709" t="s">
        <v>758</v>
      </c>
      <c r="K20" s="1710"/>
      <c r="L20" s="1710"/>
      <c r="M20" s="1710"/>
      <c r="N20" s="1711"/>
    </row>
    <row r="21" spans="1:14" ht="30" customHeight="1">
      <c r="A21" s="1703"/>
      <c r="B21" s="1704"/>
      <c r="C21" s="1705"/>
      <c r="D21" s="1712"/>
      <c r="E21" s="1713"/>
      <c r="F21" s="1713"/>
      <c r="G21" s="1713"/>
      <c r="H21" s="1713"/>
      <c r="I21" s="1713"/>
      <c r="J21" s="1713"/>
      <c r="K21" s="1713"/>
      <c r="L21" s="1713"/>
      <c r="M21" s="1713"/>
      <c r="N21" s="1714"/>
    </row>
    <row r="22" spans="1:14" ht="30" customHeight="1" thickBot="1">
      <c r="A22" s="1706"/>
      <c r="B22" s="1707"/>
      <c r="C22" s="1708"/>
      <c r="D22" s="1715"/>
      <c r="E22" s="1716"/>
      <c r="F22" s="1716"/>
      <c r="G22" s="1717"/>
      <c r="H22" s="1716"/>
      <c r="I22" s="1716"/>
      <c r="J22" s="1716"/>
      <c r="K22" s="1717"/>
      <c r="L22" s="1717"/>
      <c r="M22" s="1717"/>
      <c r="N22" s="1718"/>
    </row>
    <row r="23" spans="1:14" ht="6.75" customHeight="1">
      <c r="A23" s="229"/>
      <c r="B23" s="229"/>
      <c r="C23" s="229"/>
      <c r="D23" s="229"/>
      <c r="E23" s="229"/>
    </row>
    <row r="24" spans="1:14" s="233" customFormat="1" ht="15" customHeight="1">
      <c r="A24" s="230" t="s">
        <v>446</v>
      </c>
      <c r="B24" s="231" t="s">
        <v>447</v>
      </c>
      <c r="C24" s="657" t="s">
        <v>747</v>
      </c>
      <c r="D24" s="657"/>
      <c r="E24" s="657"/>
      <c r="F24" s="657"/>
      <c r="G24" s="657"/>
      <c r="H24" s="657"/>
      <c r="I24" s="657"/>
      <c r="J24" s="657"/>
      <c r="K24" s="657"/>
      <c r="L24" s="657"/>
      <c r="M24" s="657"/>
      <c r="N24" s="657"/>
    </row>
    <row r="25" spans="1:14" s="233" customFormat="1" ht="24.65" customHeight="1">
      <c r="B25" s="234"/>
      <c r="C25" s="657"/>
      <c r="D25" s="657"/>
      <c r="E25" s="657"/>
      <c r="F25" s="657"/>
      <c r="G25" s="657"/>
      <c r="H25" s="657"/>
      <c r="I25" s="657"/>
      <c r="J25" s="657"/>
      <c r="K25" s="657"/>
      <c r="L25" s="657"/>
      <c r="M25" s="657"/>
      <c r="N25" s="657"/>
    </row>
    <row r="26" spans="1:14" s="233" customFormat="1" ht="15" customHeight="1">
      <c r="C26" s="657" t="s">
        <v>748</v>
      </c>
      <c r="D26" s="657"/>
      <c r="E26" s="657"/>
      <c r="F26" s="657"/>
      <c r="G26" s="657"/>
      <c r="H26" s="657"/>
      <c r="I26" s="657"/>
      <c r="J26" s="657"/>
      <c r="K26" s="657"/>
      <c r="L26" s="657"/>
      <c r="M26" s="657"/>
      <c r="N26" s="657"/>
    </row>
    <row r="27" spans="1:14" s="233" customFormat="1" ht="6" customHeight="1">
      <c r="C27" s="232"/>
      <c r="D27" s="232"/>
      <c r="E27" s="232"/>
      <c r="F27" s="232"/>
      <c r="G27" s="232"/>
      <c r="H27" s="232"/>
      <c r="I27" s="232"/>
      <c r="J27" s="232"/>
      <c r="K27" s="232"/>
      <c r="L27" s="232"/>
      <c r="M27" s="232"/>
      <c r="N27" s="232"/>
    </row>
    <row r="28" spans="1:14" s="233" customFormat="1" ht="15" customHeight="1">
      <c r="B28" s="231" t="s">
        <v>448</v>
      </c>
      <c r="C28" s="1720" t="s">
        <v>749</v>
      </c>
      <c r="D28" s="1720"/>
      <c r="E28" s="1720"/>
      <c r="F28" s="1720"/>
      <c r="G28" s="1720"/>
      <c r="H28" s="1720"/>
      <c r="I28" s="1720"/>
      <c r="J28" s="1720"/>
      <c r="K28" s="1720"/>
      <c r="L28" s="1720"/>
      <c r="M28" s="1720"/>
      <c r="N28" s="1720"/>
    </row>
    <row r="29" spans="1:14" s="233" customFormat="1" ht="15" customHeight="1">
      <c r="C29" s="1720"/>
      <c r="D29" s="1720"/>
      <c r="E29" s="1720"/>
      <c r="F29" s="1720"/>
      <c r="G29" s="1720"/>
      <c r="H29" s="1720"/>
      <c r="I29" s="1720"/>
      <c r="J29" s="1720"/>
      <c r="K29" s="1720"/>
      <c r="L29" s="1720"/>
      <c r="M29" s="1720"/>
      <c r="N29" s="1720"/>
    </row>
    <row r="30" spans="1:14" s="233" customFormat="1" ht="15" customHeight="1">
      <c r="C30" s="1720"/>
      <c r="D30" s="1720"/>
      <c r="E30" s="1720"/>
      <c r="F30" s="1720"/>
      <c r="G30" s="1720"/>
      <c r="H30" s="1720"/>
      <c r="I30" s="1720"/>
      <c r="J30" s="1720"/>
      <c r="K30" s="1720"/>
      <c r="L30" s="1720"/>
      <c r="M30" s="1720"/>
      <c r="N30" s="1720"/>
    </row>
    <row r="31" spans="1:14" s="233" customFormat="1" ht="3.65" customHeight="1">
      <c r="C31" s="235"/>
      <c r="D31" s="235"/>
      <c r="E31" s="235"/>
      <c r="F31" s="235"/>
      <c r="G31" s="235"/>
      <c r="H31" s="235"/>
      <c r="I31" s="235"/>
      <c r="J31" s="235"/>
      <c r="K31" s="235"/>
      <c r="L31" s="235"/>
      <c r="M31" s="235"/>
      <c r="N31" s="235"/>
    </row>
    <row r="32" spans="1:14" s="233" customFormat="1" ht="15" customHeight="1">
      <c r="B32" s="231" t="s">
        <v>449</v>
      </c>
      <c r="C32" s="657" t="s">
        <v>450</v>
      </c>
      <c r="D32" s="657"/>
      <c r="E32" s="657"/>
      <c r="F32" s="657"/>
      <c r="G32" s="657"/>
      <c r="H32" s="657"/>
      <c r="I32" s="657"/>
      <c r="J32" s="657"/>
      <c r="K32" s="657"/>
      <c r="L32" s="657"/>
      <c r="M32" s="657"/>
      <c r="N32" s="657"/>
    </row>
    <row r="33" spans="2:14" s="233" customFormat="1" ht="12.65" customHeight="1">
      <c r="B33" s="231"/>
      <c r="C33" s="657"/>
      <c r="D33" s="657"/>
      <c r="E33" s="657"/>
      <c r="F33" s="657"/>
      <c r="G33" s="657"/>
      <c r="H33" s="657"/>
      <c r="I33" s="657"/>
      <c r="J33" s="657"/>
      <c r="K33" s="657"/>
      <c r="L33" s="657"/>
      <c r="M33" s="657"/>
      <c r="N33" s="657"/>
    </row>
    <row r="34" spans="2:14" s="233" customFormat="1" ht="3" customHeight="1">
      <c r="B34" s="231"/>
      <c r="C34" s="232"/>
      <c r="D34" s="232"/>
      <c r="E34" s="232"/>
      <c r="F34" s="232"/>
      <c r="G34" s="232"/>
      <c r="H34" s="232"/>
      <c r="I34" s="232"/>
      <c r="J34" s="232"/>
      <c r="K34" s="232"/>
      <c r="L34" s="232"/>
      <c r="M34" s="232"/>
      <c r="N34" s="232"/>
    </row>
    <row r="35" spans="2:14" s="233" customFormat="1" ht="20" customHeight="1">
      <c r="B35" s="231" t="s">
        <v>451</v>
      </c>
      <c r="C35" s="657" t="s">
        <v>1091</v>
      </c>
      <c r="D35" s="657"/>
      <c r="E35" s="657"/>
      <c r="F35" s="657"/>
      <c r="G35" s="657"/>
      <c r="H35" s="657"/>
      <c r="I35" s="657"/>
      <c r="J35" s="657"/>
      <c r="K35" s="657"/>
      <c r="L35" s="657"/>
      <c r="M35" s="657"/>
      <c r="N35" s="657"/>
    </row>
    <row r="36" spans="2:14" s="233" customFormat="1" ht="20" customHeight="1">
      <c r="B36" s="231"/>
      <c r="C36" s="657"/>
      <c r="D36" s="657"/>
      <c r="E36" s="657"/>
      <c r="F36" s="657"/>
      <c r="G36" s="657"/>
      <c r="H36" s="657"/>
      <c r="I36" s="657"/>
      <c r="J36" s="657"/>
      <c r="K36" s="657"/>
      <c r="L36" s="657"/>
      <c r="M36" s="657"/>
      <c r="N36" s="657"/>
    </row>
    <row r="37" spans="2:14" s="233" customFormat="1" ht="20" customHeight="1">
      <c r="B37" s="231"/>
      <c r="C37" s="232"/>
      <c r="D37" s="232"/>
      <c r="E37" s="232"/>
      <c r="F37" s="232"/>
      <c r="G37" s="232"/>
      <c r="H37" s="232"/>
      <c r="I37" s="232"/>
      <c r="J37" s="232"/>
      <c r="K37" s="232"/>
      <c r="L37" s="232"/>
      <c r="M37" s="232"/>
      <c r="N37" s="232"/>
    </row>
    <row r="38" spans="2:14" s="233" customFormat="1" ht="15" customHeight="1">
      <c r="B38" s="231"/>
      <c r="C38" s="657"/>
      <c r="D38" s="657"/>
      <c r="E38" s="657"/>
      <c r="F38" s="657"/>
      <c r="G38" s="657"/>
      <c r="H38" s="657"/>
      <c r="I38" s="657"/>
      <c r="J38" s="657"/>
      <c r="K38" s="657"/>
      <c r="L38" s="657"/>
      <c r="M38" s="657"/>
      <c r="N38" s="657"/>
    </row>
    <row r="39" spans="2:14" s="233" customFormat="1" ht="13.25" customHeight="1">
      <c r="B39" s="236"/>
      <c r="C39" s="657"/>
      <c r="D39" s="657"/>
      <c r="E39" s="657"/>
      <c r="F39" s="657"/>
      <c r="G39" s="657"/>
      <c r="H39" s="657"/>
      <c r="I39" s="657"/>
      <c r="J39" s="657"/>
      <c r="K39" s="657"/>
      <c r="L39" s="657"/>
      <c r="M39" s="657"/>
      <c r="N39" s="657"/>
    </row>
    <row r="40" spans="2:14" s="233" customFormat="1" ht="4.25" customHeight="1">
      <c r="B40" s="236"/>
      <c r="C40" s="232"/>
      <c r="D40" s="232"/>
      <c r="E40" s="232"/>
      <c r="F40" s="232"/>
      <c r="G40" s="232"/>
      <c r="H40" s="232"/>
      <c r="I40" s="232"/>
      <c r="J40" s="232"/>
      <c r="K40" s="232"/>
      <c r="L40" s="232"/>
      <c r="M40" s="232"/>
      <c r="N40" s="232"/>
    </row>
    <row r="41" spans="2:14" s="233" customFormat="1" ht="15" customHeight="1"/>
    <row r="42" spans="2:14" s="233" customFormat="1" ht="15" customHeight="1"/>
    <row r="43" spans="2:14" s="233" customFormat="1" ht="15" customHeight="1"/>
    <row r="44" spans="2:14" s="233" customFormat="1" ht="15" customHeight="1"/>
    <row r="45" spans="2:14" s="233" customFormat="1" ht="15" customHeight="1"/>
    <row r="46" spans="2:14" s="233" customFormat="1" ht="15" customHeight="1"/>
    <row r="47" spans="2:14" s="233" customFormat="1" ht="15" customHeight="1"/>
    <row r="48" spans="2:14" s="233" customFormat="1" ht="15" customHeight="1"/>
  </sheetData>
  <sheetProtection sheet="1" objects="1" scenarios="1"/>
  <mergeCells count="29">
    <mergeCell ref="A13:C13"/>
    <mergeCell ref="A14:C14"/>
    <mergeCell ref="A15:C15"/>
    <mergeCell ref="A16:C17"/>
    <mergeCell ref="A2:N2"/>
    <mergeCell ref="I5:N5"/>
    <mergeCell ref="I6:N6"/>
    <mergeCell ref="E7:N7"/>
    <mergeCell ref="I8:M8"/>
    <mergeCell ref="I9:M9"/>
    <mergeCell ref="D13:E13"/>
    <mergeCell ref="D14:N14"/>
    <mergeCell ref="D15:N15"/>
    <mergeCell ref="D16:N16"/>
    <mergeCell ref="D17:N17"/>
    <mergeCell ref="C38:N39"/>
    <mergeCell ref="D18:N18"/>
    <mergeCell ref="D19:F19"/>
    <mergeCell ref="I19:J19"/>
    <mergeCell ref="E20:H20"/>
    <mergeCell ref="J20:N20"/>
    <mergeCell ref="A20:C22"/>
    <mergeCell ref="D21:N22"/>
    <mergeCell ref="C24:N25"/>
    <mergeCell ref="C26:N26"/>
    <mergeCell ref="C28:N30"/>
    <mergeCell ref="C32:N33"/>
    <mergeCell ref="C35:N36"/>
    <mergeCell ref="A18:C19"/>
  </mergeCells>
  <phoneticPr fontId="3"/>
  <conditionalFormatting sqref="D13:E13">
    <cfRule type="expression" dxfId="940" priority="2">
      <formula>$D$13=""</formula>
    </cfRule>
  </conditionalFormatting>
  <conditionalFormatting sqref="D14:N14">
    <cfRule type="expression" dxfId="939" priority="1">
      <formula>$D$14=""</formula>
    </cfRule>
  </conditionalFormatting>
  <conditionalFormatting sqref="D15:N15">
    <cfRule type="expression" dxfId="938" priority="10">
      <formula>$D$15=""</formula>
    </cfRule>
  </conditionalFormatting>
  <conditionalFormatting sqref="D18:N18">
    <cfRule type="expression" dxfId="937" priority="9">
      <formula>$D$18=""</formula>
    </cfRule>
  </conditionalFormatting>
  <conditionalFormatting sqref="D21:N22">
    <cfRule type="expression" dxfId="936" priority="4">
      <formula>$D$21=""</formula>
    </cfRule>
  </conditionalFormatting>
  <conditionalFormatting sqref="E20:H20">
    <cfRule type="expression" dxfId="935" priority="5">
      <formula>$E$20=""</formula>
    </cfRule>
  </conditionalFormatting>
  <conditionalFormatting sqref="G13">
    <cfRule type="expression" dxfId="934" priority="14">
      <formula>$G$13="選択してください"</formula>
    </cfRule>
  </conditionalFormatting>
  <conditionalFormatting sqref="G19">
    <cfRule type="expression" dxfId="933" priority="8">
      <formula>$G$19=""</formula>
    </cfRule>
  </conditionalFormatting>
  <conditionalFormatting sqref="H13">
    <cfRule type="expression" dxfId="932" priority="13">
      <formula>$H$13=""</formula>
    </cfRule>
  </conditionalFormatting>
  <conditionalFormatting sqref="I8:M8">
    <cfRule type="expression" dxfId="931" priority="16">
      <formula>$I$8=""</formula>
    </cfRule>
  </conditionalFormatting>
  <conditionalFormatting sqref="I9:M9">
    <cfRule type="expression" dxfId="930" priority="15">
      <formula>$I$9=""</formula>
    </cfRule>
  </conditionalFormatting>
  <conditionalFormatting sqref="I5:N5">
    <cfRule type="expression" dxfId="929" priority="20">
      <formula>$I$5=""</formula>
    </cfRule>
  </conditionalFormatting>
  <conditionalFormatting sqref="I6:N6">
    <cfRule type="expression" dxfId="928" priority="19">
      <formula>$I$6=""</formula>
    </cfRule>
  </conditionalFormatting>
  <conditionalFormatting sqref="J13">
    <cfRule type="expression" dxfId="927" priority="12">
      <formula>$J$13=""</formula>
    </cfRule>
  </conditionalFormatting>
  <conditionalFormatting sqref="J20:N20">
    <cfRule type="expression" dxfId="926" priority="6">
      <formula>$J$20="選択してください"</formula>
    </cfRule>
  </conditionalFormatting>
  <conditionalFormatting sqref="K19">
    <cfRule type="expression" dxfId="925" priority="7">
      <formula>$K$19=""</formula>
    </cfRule>
  </conditionalFormatting>
  <conditionalFormatting sqref="L13">
    <cfRule type="expression" dxfId="924" priority="11">
      <formula>$L$13=""</formula>
    </cfRule>
  </conditionalFormatting>
  <conditionalFormatting sqref="N3">
    <cfRule type="expression" dxfId="923" priority="17">
      <formula>$N$3="令和　　年　 　月　　　日"</formula>
    </cfRule>
    <cfRule type="expression" dxfId="922" priority="18">
      <formula>$N$3=""</formula>
    </cfRule>
  </conditionalFormatting>
  <conditionalFormatting sqref="P13">
    <cfRule type="expression" dxfId="921" priority="3">
      <formula>$P$13=""</formula>
    </cfRule>
  </conditionalFormatting>
  <dataValidations count="2">
    <dataValidation type="list" allowBlank="1" showInputMessage="1" showErrorMessage="1" sqref="J20:N20" xr:uid="{3FAE4F93-7CDF-4618-B27C-4DB85E7A384F}">
      <formula1>"選択してください,常勤,非常勤"</formula1>
    </dataValidation>
    <dataValidation type="list" allowBlank="1" showInputMessage="1" showErrorMessage="1" sqref="G13" xr:uid="{C5DB564F-50DE-4D89-939E-C3BB1C934840}">
      <formula1>"選択してください,昭和,平成,令和"</formula1>
    </dataValidation>
  </dataValidations>
  <pageMargins left="0.74803149606299213" right="0.74803149606299213" top="0.98425196850393704" bottom="0.98425196850393704" header="0.51181102362204722" footer="0.51181102362204722"/>
  <pageSetup paperSize="9" scale="68"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I59"/>
  <sheetViews>
    <sheetView view="pageBreakPreview" topLeftCell="A17" zoomScale="85" zoomScaleNormal="85" zoomScaleSheetLayoutView="85" workbookViewId="0"/>
  </sheetViews>
  <sheetFormatPr defaultColWidth="8.08203125" defaultRowHeight="13"/>
  <cols>
    <col min="1" max="3" width="8.08203125" style="250"/>
    <col min="4" max="4" width="14.33203125" style="250" customWidth="1"/>
    <col min="5" max="5" width="10.75" style="250" customWidth="1"/>
    <col min="6" max="6" width="13.25" style="250" customWidth="1"/>
    <col min="7" max="7" width="12.25" style="250" customWidth="1"/>
    <col min="8" max="8" width="10.58203125" style="250" customWidth="1"/>
    <col min="9" max="9" width="16.5" style="250" customWidth="1"/>
    <col min="10" max="16384" width="8.08203125" style="250"/>
  </cols>
  <sheetData>
    <row r="1" spans="1:9" ht="16.5">
      <c r="A1" s="249" t="s">
        <v>172</v>
      </c>
    </row>
    <row r="2" spans="1:9" ht="16.5">
      <c r="A2" s="249"/>
    </row>
    <row r="3" spans="1:9" ht="19.5" customHeight="1">
      <c r="A3" s="1759" t="s">
        <v>452</v>
      </c>
      <c r="B3" s="1759"/>
      <c r="C3" s="1759"/>
      <c r="D3" s="1759"/>
      <c r="E3" s="1759"/>
      <c r="F3" s="1759"/>
      <c r="G3" s="1759"/>
      <c r="H3" s="1759"/>
      <c r="I3" s="1759"/>
    </row>
    <row r="4" spans="1:9" ht="14.5" thickBot="1">
      <c r="B4" s="251"/>
      <c r="C4" s="251"/>
      <c r="D4" s="251"/>
      <c r="E4" s="251"/>
      <c r="F4" s="251"/>
      <c r="G4" s="251"/>
      <c r="H4" s="251"/>
    </row>
    <row r="5" spans="1:9" ht="19.5" customHeight="1">
      <c r="A5" s="1760" t="s">
        <v>453</v>
      </c>
      <c r="B5" s="1761"/>
      <c r="C5" s="1761"/>
      <c r="D5" s="1762" t="str">
        <f>TEXT(基本情報入力シート!L45,"#")</f>
        <v/>
      </c>
      <c r="E5" s="1762"/>
      <c r="F5" s="1762"/>
      <c r="G5" s="1762"/>
      <c r="H5" s="1762"/>
      <c r="I5" s="1763"/>
    </row>
    <row r="6" spans="1:9" ht="19.5" customHeight="1" thickBot="1">
      <c r="A6" s="1764" t="s">
        <v>454</v>
      </c>
      <c r="B6" s="1765"/>
      <c r="C6" s="1765"/>
      <c r="D6" s="1766" t="str">
        <f>IF(COUNTIF(基本情報入力シート!L50:Z55,"*児童発達支援（重心*")&gt;0,"児童発達支援","")&amp;IF(AND(COUNTIF(基本情報入力シート!L50:Z55,"*児童発達支援（重心*")&gt;0,OR(COUNTIF(基本情報入力シート!L50:Z55,"*放課後等デイサービス*")&gt;0,COUNTIF(基本情報入力シート!L50:Z55,"居宅訪問型児童発達支援")&gt;0,COUNTIF(基本情報入力シート!L50:Z55,"保育所等訪問支援")&gt;0)),", ","")&amp;IF(COUNTIF(基本情報入力シート!L50:Z55,"*放課後等デイサービス*")&gt;0,"放課後等デイサービス","")&amp;IF(AND(COUNTIF(基本情報入力シート!L50:Z55,"*放課後等デイサービス*")&gt;0,OR(COUNTIF(基本情報入力シート!L50:Z55,"居宅訪問型児童発達支援")&gt;0,COUNTIF(基本情報入力シート!L50:Z55,"保育所等訪問支援")&gt;0)),", ","")&amp;IF(COUNTIF(基本情報入力シート!L50:Z55,"居宅訪問型児童発達支援")&gt;0,"居宅訪問型児童発達支援","")&amp;IF(AND(COUNTIF(基本情報入力シート!L50:Z55,"*居宅訪問型児童発達支援*")&gt;0,COUNTIF(基本情報入力シート!L50:Z55,"保育所等訪問支援")&gt;0),", ","")&amp;IF(COUNTIF(基本情報入力シート!L50:Z55,"保育所等訪問支援")&gt;0,"保育所等訪問支援","")</f>
        <v/>
      </c>
      <c r="E6" s="1766"/>
      <c r="F6" s="1766"/>
      <c r="G6" s="1766"/>
      <c r="H6" s="1766"/>
      <c r="I6" s="1767"/>
    </row>
    <row r="7" spans="1:9" ht="19.5" customHeight="1" thickBot="1"/>
    <row r="8" spans="1:9">
      <c r="A8" s="1756" t="s">
        <v>455</v>
      </c>
      <c r="B8" s="1757"/>
      <c r="C8" s="1757"/>
      <c r="D8" s="1757"/>
      <c r="E8" s="1757"/>
      <c r="F8" s="1757"/>
      <c r="G8" s="1757"/>
      <c r="H8" s="1757"/>
      <c r="I8" s="1758"/>
    </row>
    <row r="9" spans="1:9" ht="15" customHeight="1">
      <c r="A9" s="252" t="s">
        <v>456</v>
      </c>
      <c r="I9" s="253"/>
    </row>
    <row r="10" spans="1:9" ht="15" customHeight="1">
      <c r="A10" s="254"/>
      <c r="C10" s="255"/>
      <c r="D10" s="255"/>
      <c r="E10" s="255"/>
      <c r="F10" s="255"/>
      <c r="G10" s="255"/>
      <c r="H10" s="255"/>
      <c r="I10" s="256"/>
    </row>
    <row r="11" spans="1:9" ht="15" customHeight="1">
      <c r="A11" s="257"/>
      <c r="B11" s="255" t="s">
        <v>457</v>
      </c>
      <c r="C11" s="255"/>
      <c r="D11" s="1737" t="str">
        <f>TEXT(基本情報入力シート!L114,"#")</f>
        <v/>
      </c>
      <c r="E11" s="1737"/>
      <c r="F11" s="1737"/>
      <c r="G11" s="1737"/>
      <c r="H11" s="1737"/>
      <c r="I11" s="1738"/>
    </row>
    <row r="12" spans="1:9" ht="15" customHeight="1">
      <c r="A12" s="257"/>
      <c r="B12" s="255" t="s">
        <v>458</v>
      </c>
      <c r="C12" s="255"/>
      <c r="D12" s="1739"/>
      <c r="E12" s="1739"/>
      <c r="F12" s="1739"/>
      <c r="G12" s="1739"/>
      <c r="H12" s="1739"/>
      <c r="I12" s="1740"/>
    </row>
    <row r="13" spans="1:9" ht="15" customHeight="1">
      <c r="A13" s="257"/>
      <c r="B13" s="255" t="s">
        <v>459</v>
      </c>
      <c r="C13" s="255"/>
      <c r="D13" s="1741" t="str">
        <f>TEXT(基本情報入力シート!L115,"#")</f>
        <v/>
      </c>
      <c r="E13" s="1741"/>
      <c r="F13" s="1741"/>
      <c r="G13" s="1741"/>
      <c r="H13" s="1741"/>
      <c r="I13" s="1742"/>
    </row>
    <row r="14" spans="1:9" ht="15" customHeight="1">
      <c r="A14" s="257"/>
      <c r="B14" s="255" t="s">
        <v>460</v>
      </c>
      <c r="C14" s="255"/>
      <c r="D14" s="1743"/>
      <c r="E14" s="1743"/>
      <c r="F14" s="1743"/>
      <c r="G14" s="1743"/>
      <c r="H14" s="1743"/>
      <c r="I14" s="1744"/>
    </row>
    <row r="15" spans="1:9" ht="15" customHeight="1">
      <c r="A15" s="1748"/>
      <c r="B15" s="1749"/>
      <c r="C15" s="1749"/>
      <c r="D15" s="1749"/>
      <c r="E15" s="1749"/>
      <c r="F15" s="1749"/>
      <c r="G15" s="1749"/>
      <c r="H15" s="1749"/>
      <c r="I15" s="1750"/>
    </row>
    <row r="16" spans="1:9" ht="15" customHeight="1">
      <c r="A16" s="1748"/>
      <c r="B16" s="1749"/>
      <c r="C16" s="1749"/>
      <c r="D16" s="1749"/>
      <c r="E16" s="1749"/>
      <c r="F16" s="1749"/>
      <c r="G16" s="1749"/>
      <c r="H16" s="1749"/>
      <c r="I16" s="1750"/>
    </row>
    <row r="17" spans="1:9" ht="15" customHeight="1">
      <c r="A17" s="257"/>
      <c r="B17" s="255" t="s">
        <v>461</v>
      </c>
      <c r="C17" s="255"/>
      <c r="I17" s="253"/>
    </row>
    <row r="18" spans="1:9" ht="15" customHeight="1">
      <c r="A18" s="258"/>
      <c r="B18" s="1754"/>
      <c r="C18" s="1754"/>
      <c r="D18" s="1754"/>
      <c r="E18" s="1754"/>
      <c r="F18" s="1754"/>
      <c r="G18" s="1754"/>
      <c r="H18" s="1754"/>
      <c r="I18" s="1755"/>
    </row>
    <row r="19" spans="1:9" ht="15" customHeight="1">
      <c r="A19" s="258"/>
      <c r="B19" s="1754"/>
      <c r="C19" s="1754"/>
      <c r="D19" s="1754"/>
      <c r="E19" s="1754"/>
      <c r="F19" s="1754"/>
      <c r="G19" s="1754"/>
      <c r="H19" s="1754"/>
      <c r="I19" s="1755"/>
    </row>
    <row r="20" spans="1:9" ht="15" customHeight="1">
      <c r="A20" s="254"/>
      <c r="I20" s="253"/>
    </row>
    <row r="21" spans="1:9" ht="15" customHeight="1">
      <c r="A21" s="252" t="s">
        <v>462</v>
      </c>
      <c r="I21" s="253"/>
    </row>
    <row r="22" spans="1:9" ht="15" customHeight="1">
      <c r="A22" s="1751"/>
      <c r="B22" s="1752"/>
      <c r="C22" s="1752"/>
      <c r="D22" s="1752"/>
      <c r="E22" s="1752"/>
      <c r="F22" s="1752"/>
      <c r="G22" s="1752"/>
      <c r="H22" s="1752"/>
      <c r="I22" s="1753"/>
    </row>
    <row r="23" spans="1:9" ht="15" customHeight="1">
      <c r="A23" s="1751"/>
      <c r="B23" s="1752"/>
      <c r="C23" s="1752"/>
      <c r="D23" s="1752"/>
      <c r="E23" s="1752"/>
      <c r="F23" s="1752"/>
      <c r="G23" s="1752"/>
      <c r="H23" s="1752"/>
      <c r="I23" s="1753"/>
    </row>
    <row r="24" spans="1:9" ht="15" customHeight="1">
      <c r="A24" s="1751"/>
      <c r="B24" s="1752"/>
      <c r="C24" s="1752"/>
      <c r="D24" s="1752"/>
      <c r="E24" s="1752"/>
      <c r="F24" s="1752"/>
      <c r="G24" s="1752"/>
      <c r="H24" s="1752"/>
      <c r="I24" s="1753"/>
    </row>
    <row r="25" spans="1:9" ht="15" customHeight="1">
      <c r="A25" s="1751"/>
      <c r="B25" s="1752"/>
      <c r="C25" s="1752"/>
      <c r="D25" s="1752"/>
      <c r="E25" s="1752"/>
      <c r="F25" s="1752"/>
      <c r="G25" s="1752"/>
      <c r="H25" s="1752"/>
      <c r="I25" s="1753"/>
    </row>
    <row r="26" spans="1:9" ht="15" customHeight="1">
      <c r="A26" s="1751"/>
      <c r="B26" s="1752"/>
      <c r="C26" s="1752"/>
      <c r="D26" s="1752"/>
      <c r="E26" s="1752"/>
      <c r="F26" s="1752"/>
      <c r="G26" s="1752"/>
      <c r="H26" s="1752"/>
      <c r="I26" s="1753"/>
    </row>
    <row r="27" spans="1:9" ht="15" customHeight="1">
      <c r="A27" s="1751"/>
      <c r="B27" s="1752"/>
      <c r="C27" s="1752"/>
      <c r="D27" s="1752"/>
      <c r="E27" s="1752"/>
      <c r="F27" s="1752"/>
      <c r="G27" s="1752"/>
      <c r="H27" s="1752"/>
      <c r="I27" s="1753"/>
    </row>
    <row r="28" spans="1:9" ht="15" customHeight="1">
      <c r="A28" s="1751"/>
      <c r="B28" s="1752"/>
      <c r="C28" s="1752"/>
      <c r="D28" s="1752"/>
      <c r="E28" s="1752"/>
      <c r="F28" s="1752"/>
      <c r="G28" s="1752"/>
      <c r="H28" s="1752"/>
      <c r="I28" s="1753"/>
    </row>
    <row r="29" spans="1:9" ht="15" customHeight="1">
      <c r="A29" s="1751"/>
      <c r="B29" s="1752"/>
      <c r="C29" s="1752"/>
      <c r="D29" s="1752"/>
      <c r="E29" s="1752"/>
      <c r="F29" s="1752"/>
      <c r="G29" s="1752"/>
      <c r="H29" s="1752"/>
      <c r="I29" s="1753"/>
    </row>
    <row r="30" spans="1:9" ht="15" customHeight="1">
      <c r="A30" s="1751"/>
      <c r="B30" s="1752"/>
      <c r="C30" s="1752"/>
      <c r="D30" s="1752"/>
      <c r="E30" s="1752"/>
      <c r="F30" s="1752"/>
      <c r="G30" s="1752"/>
      <c r="H30" s="1752"/>
      <c r="I30" s="1753"/>
    </row>
    <row r="31" spans="1:9" ht="15" customHeight="1">
      <c r="A31" s="1751"/>
      <c r="B31" s="1752"/>
      <c r="C31" s="1752"/>
      <c r="D31" s="1752"/>
      <c r="E31" s="1752"/>
      <c r="F31" s="1752"/>
      <c r="G31" s="1752"/>
      <c r="H31" s="1752"/>
      <c r="I31" s="1753"/>
    </row>
    <row r="32" spans="1:9" ht="15" customHeight="1">
      <c r="A32" s="1751"/>
      <c r="B32" s="1752"/>
      <c r="C32" s="1752"/>
      <c r="D32" s="1752"/>
      <c r="E32" s="1752"/>
      <c r="F32" s="1752"/>
      <c r="G32" s="1752"/>
      <c r="H32" s="1752"/>
      <c r="I32" s="1753"/>
    </row>
    <row r="33" spans="1:9" ht="15" customHeight="1">
      <c r="A33" s="254"/>
      <c r="I33" s="253"/>
    </row>
    <row r="34" spans="1:9" ht="15" customHeight="1">
      <c r="A34" s="252" t="s">
        <v>463</v>
      </c>
      <c r="I34" s="253"/>
    </row>
    <row r="35" spans="1:9" ht="15" customHeight="1">
      <c r="A35" s="1751"/>
      <c r="B35" s="1752"/>
      <c r="C35" s="1752"/>
      <c r="D35" s="1752"/>
      <c r="E35" s="1752"/>
      <c r="F35" s="1752"/>
      <c r="G35" s="1752"/>
      <c r="H35" s="1752"/>
      <c r="I35" s="1753"/>
    </row>
    <row r="36" spans="1:9" ht="15" customHeight="1">
      <c r="A36" s="1751"/>
      <c r="B36" s="1752"/>
      <c r="C36" s="1752"/>
      <c r="D36" s="1752"/>
      <c r="E36" s="1752"/>
      <c r="F36" s="1752"/>
      <c r="G36" s="1752"/>
      <c r="H36" s="1752"/>
      <c r="I36" s="1753"/>
    </row>
    <row r="37" spans="1:9" ht="15" customHeight="1">
      <c r="A37" s="1751"/>
      <c r="B37" s="1752"/>
      <c r="C37" s="1752"/>
      <c r="D37" s="1752"/>
      <c r="E37" s="1752"/>
      <c r="F37" s="1752"/>
      <c r="G37" s="1752"/>
      <c r="H37" s="1752"/>
      <c r="I37" s="1753"/>
    </row>
    <row r="38" spans="1:9" ht="15" customHeight="1">
      <c r="A38" s="1751"/>
      <c r="B38" s="1752"/>
      <c r="C38" s="1752"/>
      <c r="D38" s="1752"/>
      <c r="E38" s="1752"/>
      <c r="F38" s="1752"/>
      <c r="G38" s="1752"/>
      <c r="H38" s="1752"/>
      <c r="I38" s="1753"/>
    </row>
    <row r="39" spans="1:9" ht="15" customHeight="1">
      <c r="A39" s="1751"/>
      <c r="B39" s="1752"/>
      <c r="C39" s="1752"/>
      <c r="D39" s="1752"/>
      <c r="E39" s="1752"/>
      <c r="F39" s="1752"/>
      <c r="G39" s="1752"/>
      <c r="H39" s="1752"/>
      <c r="I39" s="1753"/>
    </row>
    <row r="40" spans="1:9" ht="15" customHeight="1">
      <c r="A40" s="1751"/>
      <c r="B40" s="1752"/>
      <c r="C40" s="1752"/>
      <c r="D40" s="1752"/>
      <c r="E40" s="1752"/>
      <c r="F40" s="1752"/>
      <c r="G40" s="1752"/>
      <c r="H40" s="1752"/>
      <c r="I40" s="1753"/>
    </row>
    <row r="41" spans="1:9" ht="15" customHeight="1">
      <c r="A41" s="1751"/>
      <c r="B41" s="1752"/>
      <c r="C41" s="1752"/>
      <c r="D41" s="1752"/>
      <c r="E41" s="1752"/>
      <c r="F41" s="1752"/>
      <c r="G41" s="1752"/>
      <c r="H41" s="1752"/>
      <c r="I41" s="1753"/>
    </row>
    <row r="42" spans="1:9" ht="15" customHeight="1">
      <c r="A42" s="1751"/>
      <c r="B42" s="1752"/>
      <c r="C42" s="1752"/>
      <c r="D42" s="1752"/>
      <c r="E42" s="1752"/>
      <c r="F42" s="1752"/>
      <c r="G42" s="1752"/>
      <c r="H42" s="1752"/>
      <c r="I42" s="1753"/>
    </row>
    <row r="43" spans="1:9" ht="15" customHeight="1">
      <c r="A43" s="1751"/>
      <c r="B43" s="1752"/>
      <c r="C43" s="1752"/>
      <c r="D43" s="1752"/>
      <c r="E43" s="1752"/>
      <c r="F43" s="1752"/>
      <c r="G43" s="1752"/>
      <c r="H43" s="1752"/>
      <c r="I43" s="1753"/>
    </row>
    <row r="44" spans="1:9" ht="15" customHeight="1">
      <c r="A44" s="254"/>
      <c r="I44" s="253"/>
    </row>
    <row r="45" spans="1:9" ht="15" customHeight="1">
      <c r="A45" s="252" t="s">
        <v>464</v>
      </c>
      <c r="I45" s="253"/>
    </row>
    <row r="46" spans="1:9" ht="15" customHeight="1">
      <c r="A46" s="254"/>
      <c r="I46" s="253"/>
    </row>
    <row r="47" spans="1:9" ht="15" customHeight="1">
      <c r="A47" s="254" t="s">
        <v>1087</v>
      </c>
      <c r="B47" s="259"/>
      <c r="C47" s="259"/>
      <c r="D47" s="259"/>
      <c r="E47" s="259"/>
      <c r="F47" s="259"/>
      <c r="G47" s="259"/>
      <c r="H47" s="259"/>
      <c r="I47" s="260"/>
    </row>
    <row r="48" spans="1:9" ht="15" customHeight="1">
      <c r="A48" s="262" t="s">
        <v>728</v>
      </c>
      <c r="B48" s="259"/>
      <c r="C48" s="259"/>
      <c r="D48" s="259"/>
      <c r="E48" s="259"/>
      <c r="F48" s="259"/>
      <c r="G48" s="259"/>
      <c r="H48" s="259"/>
      <c r="I48" s="260"/>
    </row>
    <row r="49" spans="1:9" ht="15" customHeight="1">
      <c r="A49" s="254" t="s">
        <v>1088</v>
      </c>
      <c r="B49" s="259"/>
      <c r="C49" s="259"/>
      <c r="D49" s="259"/>
      <c r="E49" s="259"/>
      <c r="F49" s="259"/>
      <c r="G49" s="259"/>
      <c r="H49" s="259"/>
      <c r="I49" s="260"/>
    </row>
    <row r="50" spans="1:9" ht="15" customHeight="1">
      <c r="A50" s="254" t="s">
        <v>1089</v>
      </c>
      <c r="B50" s="259"/>
      <c r="C50" s="259"/>
      <c r="D50" s="259"/>
      <c r="E50" s="259"/>
      <c r="F50" s="259"/>
      <c r="G50" s="259"/>
      <c r="H50" s="259"/>
      <c r="I50" s="260"/>
    </row>
    <row r="51" spans="1:9" ht="15" customHeight="1">
      <c r="A51" s="254" t="s">
        <v>1090</v>
      </c>
      <c r="B51" s="259"/>
      <c r="C51" s="259"/>
      <c r="D51" s="259"/>
      <c r="E51" s="259"/>
      <c r="F51" s="259"/>
      <c r="G51" s="259"/>
      <c r="H51" s="259"/>
      <c r="I51" s="260"/>
    </row>
    <row r="52" spans="1:9" ht="15" customHeight="1">
      <c r="A52" s="261"/>
      <c r="B52" s="259"/>
      <c r="C52" s="259"/>
      <c r="D52" s="259"/>
      <c r="E52" s="259"/>
      <c r="F52" s="259"/>
      <c r="G52" s="259"/>
      <c r="H52" s="259"/>
      <c r="I52" s="260"/>
    </row>
    <row r="53" spans="1:9" ht="27.75" customHeight="1">
      <c r="A53" s="1745" t="s">
        <v>465</v>
      </c>
      <c r="B53" s="1746"/>
      <c r="C53" s="1746"/>
      <c r="D53" s="1746"/>
      <c r="E53" s="1746"/>
      <c r="F53" s="1746"/>
      <c r="G53" s="1746"/>
      <c r="H53" s="1746"/>
      <c r="I53" s="1747"/>
    </row>
    <row r="54" spans="1:9" ht="15" customHeight="1">
      <c r="A54" s="257" t="s">
        <v>466</v>
      </c>
      <c r="B54" s="255"/>
      <c r="C54" s="255"/>
      <c r="D54" s="255"/>
      <c r="E54" s="255"/>
      <c r="F54" s="255"/>
      <c r="G54" s="255"/>
      <c r="I54" s="253"/>
    </row>
    <row r="55" spans="1:9" ht="15" customHeight="1">
      <c r="A55" s="262" t="s">
        <v>467</v>
      </c>
      <c r="B55" s="259"/>
      <c r="C55" s="259"/>
      <c r="D55" s="259"/>
      <c r="E55" s="259"/>
      <c r="F55" s="259"/>
      <c r="G55" s="259"/>
      <c r="H55" s="259"/>
      <c r="I55" s="260"/>
    </row>
    <row r="56" spans="1:9" ht="15" customHeight="1">
      <c r="A56" s="254"/>
      <c r="B56" s="250" t="s">
        <v>468</v>
      </c>
      <c r="I56" s="253"/>
    </row>
    <row r="57" spans="1:9" ht="15" customHeight="1" thickBot="1">
      <c r="A57" s="263"/>
      <c r="B57" s="264"/>
      <c r="C57" s="264"/>
      <c r="D57" s="264"/>
      <c r="E57" s="264"/>
      <c r="F57" s="264"/>
      <c r="G57" s="264"/>
      <c r="H57" s="264"/>
      <c r="I57" s="265"/>
    </row>
    <row r="58" spans="1:9" ht="15" customHeight="1">
      <c r="A58" s="252" t="s">
        <v>761</v>
      </c>
      <c r="I58" s="253"/>
    </row>
    <row r="59" spans="1:9" ht="15" customHeight="1" thickBot="1">
      <c r="A59" s="266" t="s">
        <v>760</v>
      </c>
      <c r="B59" s="264"/>
      <c r="C59" s="264"/>
      <c r="D59" s="264"/>
      <c r="E59" s="264"/>
      <c r="F59" s="264"/>
      <c r="G59" s="264"/>
      <c r="H59" s="264"/>
      <c r="I59" s="265"/>
    </row>
  </sheetData>
  <sheetProtection sheet="1" objects="1" scenarios="1"/>
  <mergeCells count="16">
    <mergeCell ref="A8:I8"/>
    <mergeCell ref="A3:I3"/>
    <mergeCell ref="A5:C5"/>
    <mergeCell ref="D5:I5"/>
    <mergeCell ref="A6:C6"/>
    <mergeCell ref="D6:I6"/>
    <mergeCell ref="D11:I11"/>
    <mergeCell ref="D12:I12"/>
    <mergeCell ref="D13:I13"/>
    <mergeCell ref="D14:I14"/>
    <mergeCell ref="A53:I53"/>
    <mergeCell ref="A15:I15"/>
    <mergeCell ref="A16:I16"/>
    <mergeCell ref="A22:I32"/>
    <mergeCell ref="A35:I43"/>
    <mergeCell ref="B18:I19"/>
  </mergeCells>
  <phoneticPr fontId="3"/>
  <conditionalFormatting sqref="A22:I32">
    <cfRule type="expression" dxfId="920" priority="5">
      <formula>A22=""</formula>
    </cfRule>
  </conditionalFormatting>
  <conditionalFormatting sqref="A35:I43">
    <cfRule type="expression" dxfId="919" priority="4">
      <formula>A35=""</formula>
    </cfRule>
  </conditionalFormatting>
  <conditionalFormatting sqref="B18">
    <cfRule type="expression" dxfId="918" priority="1">
      <formula>B18=""</formula>
    </cfRule>
  </conditionalFormatting>
  <conditionalFormatting sqref="D12:I12">
    <cfRule type="expression" dxfId="917" priority="7">
      <formula>$D$12=""</formula>
    </cfRule>
  </conditionalFormatting>
  <conditionalFormatting sqref="D14:I14">
    <cfRule type="expression" dxfId="916" priority="6">
      <formula>D14=""</formula>
    </cfRule>
  </conditionalFormatting>
  <pageMargins left="0.70866141732283461" right="0.70866141732283461" top="0.74803149606299213" bottom="0.74803149606299213" header="0.31496062992125984" footer="0.31496062992125984"/>
  <pageSetup paperSize="9" scale="78" orientation="portrait" r:id="rId1"/>
  <headerFooter alignWithMargins="0"/>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ABCB75-779E-45CB-A8A1-04A8464A0A92}">
  <sheetPr>
    <pageSetUpPr autoPageBreaks="0" fitToPage="1"/>
  </sheetPr>
  <dimension ref="A1:BK33"/>
  <sheetViews>
    <sheetView showGridLines="0" view="pageBreakPreview" zoomScale="70" zoomScaleNormal="85" zoomScaleSheetLayoutView="70" workbookViewId="0">
      <selection sqref="A1:H1"/>
    </sheetView>
  </sheetViews>
  <sheetFormatPr defaultColWidth="7.4140625" defaultRowHeight="13"/>
  <cols>
    <col min="1" max="6" width="1.9140625" style="414" customWidth="1"/>
    <col min="7" max="11" width="2" style="414" customWidth="1"/>
    <col min="12" max="18" width="1.83203125" style="414" customWidth="1"/>
    <col min="19" max="19" width="8.75" style="414" bestFit="1" customWidth="1"/>
    <col min="20" max="20" width="7.6640625" style="414" customWidth="1"/>
    <col min="21" max="21" width="8.08203125" style="414" customWidth="1"/>
    <col min="22" max="22" width="7.33203125" style="414" customWidth="1"/>
    <col min="23" max="23" width="6.5" style="414" customWidth="1"/>
    <col min="24" max="24" width="6.9140625" style="414" customWidth="1"/>
    <col min="25" max="25" width="7.33203125" style="414" customWidth="1"/>
    <col min="26" max="53" width="4" style="414" customWidth="1"/>
    <col min="54" max="59" width="1.9140625" style="414" customWidth="1"/>
    <col min="60" max="62" width="2.6640625" style="414" customWidth="1"/>
    <col min="63" max="77" width="2.25" style="414" customWidth="1"/>
    <col min="78" max="16384" width="7.4140625" style="414"/>
  </cols>
  <sheetData>
    <row r="1" spans="1:63" ht="15" customHeight="1">
      <c r="A1" s="1841" t="s">
        <v>961</v>
      </c>
      <c r="B1" s="1841"/>
      <c r="C1" s="1841"/>
      <c r="D1" s="1841"/>
      <c r="E1" s="1841"/>
      <c r="F1" s="1841"/>
      <c r="G1" s="1841"/>
      <c r="H1" s="1841"/>
      <c r="I1" s="413"/>
      <c r="J1" s="413"/>
      <c r="K1" s="413"/>
      <c r="L1" s="413"/>
      <c r="M1" s="413"/>
      <c r="N1" s="413"/>
      <c r="O1" s="413"/>
      <c r="P1" s="413"/>
      <c r="Q1" s="413"/>
      <c r="R1" s="413"/>
      <c r="S1" s="413"/>
      <c r="T1" s="413"/>
      <c r="U1" s="413"/>
      <c r="V1" s="413"/>
      <c r="W1" s="413"/>
      <c r="X1" s="413"/>
      <c r="Y1" s="413"/>
      <c r="Z1" s="413"/>
      <c r="AA1" s="413"/>
      <c r="AB1" s="413"/>
      <c r="AC1" s="413"/>
      <c r="AD1" s="413"/>
      <c r="AE1" s="413"/>
      <c r="AF1" s="413"/>
      <c r="AG1" s="413"/>
      <c r="AH1" s="413"/>
      <c r="AI1" s="413"/>
      <c r="AJ1" s="413"/>
      <c r="AK1" s="413"/>
      <c r="AL1" s="413"/>
      <c r="AM1" s="413"/>
      <c r="AN1" s="413"/>
      <c r="AO1" s="413"/>
      <c r="AP1" s="413"/>
      <c r="AQ1" s="413"/>
      <c r="AR1" s="413"/>
      <c r="AS1" s="413"/>
      <c r="AT1" s="413"/>
      <c r="AU1" s="413"/>
      <c r="AV1" s="413"/>
      <c r="AW1" s="413"/>
      <c r="AX1" s="413"/>
      <c r="AY1" s="413"/>
      <c r="AZ1" s="413"/>
      <c r="BA1" s="413"/>
      <c r="BB1" s="413"/>
      <c r="BC1" s="413"/>
      <c r="BD1" s="413"/>
      <c r="BE1" s="413"/>
      <c r="BF1" s="413"/>
      <c r="BG1" s="413"/>
      <c r="BH1" s="413"/>
      <c r="BI1" s="413"/>
      <c r="BJ1" s="413"/>
      <c r="BK1" s="413"/>
    </row>
    <row r="2" spans="1:63" ht="27.65" customHeight="1">
      <c r="A2" s="1842" t="s">
        <v>808</v>
      </c>
      <c r="B2" s="1842"/>
      <c r="C2" s="1842"/>
      <c r="D2" s="1842"/>
      <c r="E2" s="1842"/>
      <c r="F2" s="1842"/>
      <c r="G2" s="1842"/>
      <c r="H2" s="1842"/>
      <c r="I2" s="1842"/>
      <c r="J2" s="1842"/>
      <c r="K2" s="1842"/>
      <c r="L2" s="1842"/>
      <c r="M2" s="1842"/>
      <c r="N2" s="1842"/>
      <c r="O2" s="1842"/>
      <c r="P2" s="1842"/>
      <c r="Q2" s="1842"/>
      <c r="R2" s="416" t="s">
        <v>809</v>
      </c>
      <c r="S2" s="1834" t="s">
        <v>810</v>
      </c>
      <c r="T2" s="1834"/>
      <c r="U2" s="1834"/>
      <c r="V2" s="1834"/>
      <c r="W2" s="1834"/>
      <c r="X2" s="1834"/>
      <c r="Y2" s="1834"/>
      <c r="Z2" s="1834"/>
      <c r="AA2" s="1834"/>
      <c r="AB2" s="1834"/>
      <c r="AC2" s="1834"/>
      <c r="AD2" s="1834"/>
      <c r="AE2" s="1834"/>
      <c r="AF2" s="1834"/>
      <c r="AG2" s="1834"/>
      <c r="AH2" s="1834"/>
      <c r="AI2" s="1834"/>
      <c r="AJ2" s="1834"/>
      <c r="AK2" s="1834"/>
      <c r="AL2" s="1834"/>
      <c r="AM2" s="1834"/>
      <c r="AN2" s="1834"/>
      <c r="AO2" s="1834"/>
      <c r="AP2" s="1834"/>
      <c r="AQ2" s="1834"/>
      <c r="AR2" s="1834"/>
      <c r="AS2" s="1834"/>
      <c r="AT2" s="1834"/>
      <c r="AU2" s="1834"/>
      <c r="AV2" s="1834"/>
      <c r="AW2" s="1834"/>
      <c r="AX2" s="1834"/>
      <c r="AY2" s="1834"/>
      <c r="AZ2" s="1834"/>
      <c r="BA2" s="1834"/>
      <c r="BB2" s="1834"/>
      <c r="BC2" s="1834"/>
      <c r="BD2" s="1834"/>
      <c r="BE2" s="1834"/>
      <c r="BF2" s="1834"/>
      <c r="BG2" s="1834"/>
      <c r="BH2" s="1834"/>
      <c r="BI2" s="1834"/>
      <c r="BJ2" s="1834"/>
      <c r="BK2" s="418"/>
    </row>
    <row r="3" spans="1:63" ht="37" customHeight="1">
      <c r="A3" s="1842" t="s">
        <v>811</v>
      </c>
      <c r="B3" s="1842"/>
      <c r="C3" s="1842"/>
      <c r="D3" s="1842"/>
      <c r="E3" s="1842"/>
      <c r="F3" s="1842"/>
      <c r="G3" s="1842"/>
      <c r="H3" s="1842"/>
      <c r="I3" s="1842"/>
      <c r="J3" s="1842"/>
      <c r="K3" s="1842"/>
      <c r="L3" s="1842"/>
      <c r="M3" s="1842"/>
      <c r="N3" s="1842"/>
      <c r="O3" s="1842"/>
      <c r="P3" s="1842"/>
      <c r="Q3" s="1842"/>
      <c r="R3" s="416" t="s">
        <v>809</v>
      </c>
      <c r="S3" s="1834" t="s">
        <v>812</v>
      </c>
      <c r="T3" s="1834"/>
      <c r="U3" s="1834"/>
      <c r="V3" s="1834"/>
      <c r="W3" s="1834"/>
      <c r="X3" s="1834"/>
      <c r="Y3" s="1834"/>
      <c r="Z3" s="1834"/>
      <c r="AA3" s="1834"/>
      <c r="AB3" s="1834"/>
      <c r="AC3" s="1834"/>
      <c r="AD3" s="1834"/>
      <c r="AE3" s="1834"/>
      <c r="AF3" s="1834"/>
      <c r="AG3" s="1834"/>
      <c r="AH3" s="1834"/>
      <c r="AI3" s="1834"/>
      <c r="AJ3" s="1834"/>
      <c r="AK3" s="1834"/>
      <c r="AL3" s="1834"/>
      <c r="AM3" s="1834"/>
      <c r="AN3" s="1834"/>
      <c r="AO3" s="1834"/>
      <c r="AP3" s="1834"/>
      <c r="AQ3" s="1834"/>
      <c r="AR3" s="1834"/>
      <c r="AS3" s="1834"/>
      <c r="AT3" s="1834"/>
      <c r="AU3" s="1834"/>
      <c r="AV3" s="1834"/>
      <c r="AW3" s="1834"/>
      <c r="AX3" s="1834"/>
      <c r="AY3" s="1834"/>
      <c r="AZ3" s="1834"/>
      <c r="BA3" s="1834"/>
      <c r="BB3" s="1834"/>
      <c r="BC3" s="1834"/>
      <c r="BD3" s="1834"/>
      <c r="BE3" s="1834"/>
      <c r="BF3" s="1834"/>
      <c r="BG3" s="1834"/>
      <c r="BH3" s="1834"/>
      <c r="BI3" s="1834"/>
      <c r="BJ3" s="1834"/>
      <c r="BK3" s="419"/>
    </row>
    <row r="4" spans="1:63" ht="64" customHeight="1">
      <c r="A4" s="1842" t="s">
        <v>813</v>
      </c>
      <c r="B4" s="1842"/>
      <c r="C4" s="1842"/>
      <c r="D4" s="1842"/>
      <c r="E4" s="1842"/>
      <c r="F4" s="1842"/>
      <c r="G4" s="1842"/>
      <c r="H4" s="1842"/>
      <c r="I4" s="1842"/>
      <c r="J4" s="1842"/>
      <c r="K4" s="1842"/>
      <c r="L4" s="1842"/>
      <c r="M4" s="1842"/>
      <c r="N4" s="1842"/>
      <c r="O4" s="1842"/>
      <c r="P4" s="1842"/>
      <c r="Q4" s="1842"/>
      <c r="R4" s="416" t="s">
        <v>809</v>
      </c>
      <c r="S4" s="1834" t="s">
        <v>814</v>
      </c>
      <c r="T4" s="1834"/>
      <c r="U4" s="1834"/>
      <c r="V4" s="1834"/>
      <c r="W4" s="1834"/>
      <c r="X4" s="1834"/>
      <c r="Y4" s="1834"/>
      <c r="Z4" s="1834"/>
      <c r="AA4" s="1834"/>
      <c r="AB4" s="1834"/>
      <c r="AC4" s="1834"/>
      <c r="AD4" s="1834"/>
      <c r="AE4" s="1834"/>
      <c r="AF4" s="1834"/>
      <c r="AG4" s="1834"/>
      <c r="AH4" s="1834"/>
      <c r="AI4" s="1834"/>
      <c r="AJ4" s="1834"/>
      <c r="AK4" s="1834"/>
      <c r="AL4" s="1834"/>
      <c r="AM4" s="1834"/>
      <c r="AN4" s="1834"/>
      <c r="AO4" s="1834"/>
      <c r="AP4" s="1834"/>
      <c r="AQ4" s="1834"/>
      <c r="AR4" s="1834"/>
      <c r="AS4" s="1834"/>
      <c r="AT4" s="1834"/>
      <c r="AU4" s="1834"/>
      <c r="AV4" s="1834"/>
      <c r="AW4" s="1834"/>
      <c r="AX4" s="1834"/>
      <c r="AY4" s="1834"/>
      <c r="AZ4" s="1834"/>
      <c r="BA4" s="1834"/>
      <c r="BB4" s="1834"/>
      <c r="BC4" s="1834"/>
      <c r="BD4" s="1834"/>
      <c r="BE4" s="1834"/>
      <c r="BF4" s="1834"/>
      <c r="BG4" s="1834"/>
      <c r="BH4" s="1834"/>
      <c r="BI4" s="1834"/>
      <c r="BJ4" s="1834"/>
      <c r="BK4" s="419"/>
    </row>
    <row r="5" spans="1:63" ht="37" customHeight="1">
      <c r="A5" s="1842" t="s">
        <v>815</v>
      </c>
      <c r="B5" s="1842"/>
      <c r="C5" s="1842"/>
      <c r="D5" s="1842"/>
      <c r="E5" s="1842"/>
      <c r="F5" s="1842"/>
      <c r="G5" s="1842"/>
      <c r="H5" s="1842"/>
      <c r="I5" s="1842"/>
      <c r="J5" s="1842"/>
      <c r="K5" s="1842"/>
      <c r="L5" s="1842"/>
      <c r="M5" s="1842"/>
      <c r="N5" s="1842"/>
      <c r="O5" s="1842"/>
      <c r="P5" s="1842"/>
      <c r="Q5" s="1842"/>
      <c r="R5" s="416" t="s">
        <v>809</v>
      </c>
      <c r="S5" s="1834" t="s">
        <v>816</v>
      </c>
      <c r="T5" s="1834"/>
      <c r="U5" s="1834"/>
      <c r="V5" s="1834"/>
      <c r="W5" s="1834"/>
      <c r="X5" s="1834"/>
      <c r="Y5" s="1834"/>
      <c r="Z5" s="1834"/>
      <c r="AA5" s="1834"/>
      <c r="AB5" s="1834"/>
      <c r="AC5" s="1834"/>
      <c r="AD5" s="1834"/>
      <c r="AE5" s="1834"/>
      <c r="AF5" s="1834"/>
      <c r="AG5" s="1834"/>
      <c r="AH5" s="1834"/>
      <c r="AI5" s="1834"/>
      <c r="AJ5" s="1834"/>
      <c r="AK5" s="1834"/>
      <c r="AL5" s="1834"/>
      <c r="AM5" s="1834"/>
      <c r="AN5" s="1834"/>
      <c r="AO5" s="1834"/>
      <c r="AP5" s="1834"/>
      <c r="AQ5" s="1834"/>
      <c r="AR5" s="1834"/>
      <c r="AS5" s="1834"/>
      <c r="AT5" s="1834"/>
      <c r="AU5" s="1834"/>
      <c r="AV5" s="1834"/>
      <c r="AW5" s="1834"/>
      <c r="AX5" s="1834"/>
      <c r="AY5" s="1834"/>
      <c r="AZ5" s="1834"/>
      <c r="BA5" s="1834"/>
      <c r="BB5" s="1834"/>
      <c r="BC5" s="1834"/>
      <c r="BD5" s="1834"/>
      <c r="BE5" s="1834"/>
      <c r="BF5" s="1834"/>
      <c r="BG5" s="1834"/>
      <c r="BH5" s="1834"/>
      <c r="BI5" s="1834"/>
      <c r="BJ5" s="1834"/>
      <c r="BK5" s="419"/>
    </row>
    <row r="6" spans="1:63" ht="27.65" customHeight="1">
      <c r="A6" s="1833" t="s">
        <v>817</v>
      </c>
      <c r="B6" s="1833"/>
      <c r="C6" s="1833"/>
      <c r="D6" s="1833"/>
      <c r="E6" s="1833"/>
      <c r="F6" s="1833"/>
      <c r="G6" s="1833"/>
      <c r="H6" s="1833"/>
      <c r="I6" s="1833"/>
      <c r="J6" s="1833"/>
      <c r="K6" s="1833"/>
      <c r="L6" s="1833"/>
      <c r="M6" s="1833"/>
      <c r="N6" s="1833"/>
      <c r="O6" s="1833"/>
      <c r="P6" s="1833"/>
      <c r="Q6" s="1833"/>
      <c r="R6" s="416" t="s">
        <v>809</v>
      </c>
      <c r="S6" s="1834" t="s">
        <v>818</v>
      </c>
      <c r="T6" s="1834"/>
      <c r="U6" s="1834"/>
      <c r="V6" s="1834"/>
      <c r="W6" s="1834"/>
      <c r="X6" s="1834"/>
      <c r="Y6" s="1834"/>
      <c r="Z6" s="1834"/>
      <c r="AA6" s="1834"/>
      <c r="AB6" s="1834"/>
      <c r="AC6" s="1834"/>
      <c r="AD6" s="1834"/>
      <c r="AE6" s="1834"/>
      <c r="AF6" s="1834"/>
      <c r="AG6" s="1834"/>
      <c r="AH6" s="1834"/>
      <c r="AI6" s="1834"/>
      <c r="AJ6" s="1834"/>
      <c r="AK6" s="1834"/>
      <c r="AL6" s="1834"/>
      <c r="AM6" s="1834"/>
      <c r="AN6" s="1834"/>
      <c r="AO6" s="1834"/>
      <c r="AP6" s="1834"/>
      <c r="AQ6" s="1834"/>
      <c r="AR6" s="1834"/>
      <c r="AS6" s="1834"/>
      <c r="AT6" s="1834"/>
      <c r="AU6" s="1834"/>
      <c r="AV6" s="1834"/>
      <c r="AW6" s="1834"/>
      <c r="AX6" s="1834"/>
      <c r="AY6" s="1834"/>
      <c r="AZ6" s="1834"/>
      <c r="BA6" s="1834"/>
      <c r="BB6" s="1834"/>
      <c r="BC6" s="1834"/>
      <c r="BD6" s="1834"/>
      <c r="BE6" s="1834"/>
      <c r="BF6" s="1834"/>
      <c r="BG6" s="1834"/>
      <c r="BH6" s="1834"/>
      <c r="BI6" s="1834"/>
      <c r="BJ6" s="1834"/>
      <c r="BK6" s="419"/>
    </row>
    <row r="7" spans="1:63" ht="12" customHeight="1">
      <c r="A7" s="415"/>
      <c r="B7" s="415"/>
      <c r="C7" s="415"/>
      <c r="D7" s="415"/>
      <c r="E7" s="415"/>
      <c r="F7" s="415"/>
      <c r="G7" s="415"/>
      <c r="H7" s="415"/>
      <c r="I7" s="415"/>
      <c r="J7" s="415"/>
      <c r="K7" s="415"/>
      <c r="L7" s="415"/>
      <c r="M7" s="415"/>
      <c r="N7" s="415"/>
      <c r="O7" s="415"/>
      <c r="P7" s="415"/>
      <c r="Q7" s="415"/>
      <c r="R7" s="416"/>
      <c r="S7" s="417"/>
      <c r="T7" s="417"/>
      <c r="U7" s="417"/>
      <c r="V7" s="417"/>
      <c r="W7" s="417"/>
      <c r="X7" s="417"/>
      <c r="Y7" s="417"/>
      <c r="Z7" s="417"/>
      <c r="AA7" s="417"/>
      <c r="AB7" s="417"/>
      <c r="AC7" s="417"/>
      <c r="AD7" s="417"/>
      <c r="AE7" s="417"/>
      <c r="AF7" s="417"/>
      <c r="AG7" s="417"/>
      <c r="AH7" s="417"/>
      <c r="AI7" s="417"/>
      <c r="AJ7" s="417"/>
      <c r="AK7" s="417"/>
      <c r="AL7" s="417"/>
      <c r="AM7" s="417"/>
      <c r="AN7" s="417"/>
      <c r="AO7" s="417"/>
      <c r="AP7" s="417"/>
      <c r="AQ7" s="417"/>
      <c r="AR7" s="417"/>
      <c r="AS7" s="417"/>
      <c r="AT7" s="417"/>
      <c r="AU7" s="417"/>
      <c r="AV7" s="417"/>
      <c r="AW7" s="417"/>
      <c r="AX7" s="417"/>
      <c r="AY7" s="417"/>
      <c r="AZ7" s="417"/>
      <c r="BA7" s="417"/>
      <c r="BB7" s="417"/>
      <c r="BC7" s="417"/>
      <c r="BD7" s="417"/>
      <c r="BE7" s="417"/>
      <c r="BF7" s="417"/>
      <c r="BG7" s="417"/>
      <c r="BH7" s="417"/>
      <c r="BI7" s="417"/>
      <c r="BJ7" s="417"/>
      <c r="BK7" s="419"/>
    </row>
    <row r="8" spans="1:63" ht="27.65" customHeight="1">
      <c r="A8" s="1835" t="s">
        <v>819</v>
      </c>
      <c r="B8" s="1835"/>
      <c r="C8" s="1835"/>
      <c r="D8" s="1835"/>
      <c r="E8" s="1835"/>
      <c r="F8" s="1835"/>
      <c r="G8" s="1835"/>
      <c r="H8" s="1835"/>
      <c r="I8" s="1835"/>
      <c r="J8" s="1835"/>
      <c r="K8" s="1835"/>
      <c r="L8" s="1835"/>
      <c r="M8" s="1835"/>
      <c r="N8" s="1835"/>
      <c r="O8" s="1835"/>
      <c r="P8" s="1835"/>
      <c r="Q8" s="1835"/>
      <c r="R8" s="1835"/>
      <c r="S8" s="1835"/>
      <c r="T8" s="1835"/>
      <c r="U8" s="1835"/>
      <c r="V8" s="1835"/>
      <c r="W8" s="1835"/>
      <c r="X8" s="1835"/>
      <c r="Y8" s="1835"/>
      <c r="Z8" s="1835"/>
      <c r="AA8" s="1835"/>
      <c r="AB8" s="1835"/>
      <c r="AC8" s="1835"/>
      <c r="AD8" s="1835"/>
      <c r="AE8" s="1835"/>
      <c r="AF8" s="1835"/>
      <c r="AG8" s="1835"/>
      <c r="AH8" s="1835"/>
      <c r="AI8" s="1835"/>
      <c r="AJ8" s="1835"/>
      <c r="AK8" s="1835"/>
      <c r="AL8" s="1835"/>
      <c r="AM8" s="1835"/>
      <c r="AN8" s="1835"/>
      <c r="AO8" s="1835"/>
      <c r="AP8" s="1835"/>
      <c r="AQ8" s="1835"/>
      <c r="AR8" s="1835"/>
      <c r="AS8" s="1835"/>
      <c r="AT8" s="1835"/>
      <c r="AU8" s="1835"/>
      <c r="AV8" s="1835"/>
      <c r="AW8" s="1835"/>
      <c r="AX8" s="1835"/>
      <c r="AY8" s="1835"/>
      <c r="AZ8" s="1835"/>
      <c r="BA8" s="1835"/>
      <c r="BB8" s="1835"/>
      <c r="BC8" s="1835"/>
      <c r="BD8" s="1835"/>
      <c r="BE8" s="1835"/>
      <c r="BF8" s="1835"/>
      <c r="BG8" s="1835"/>
      <c r="BH8" s="1835"/>
      <c r="BI8" s="1835"/>
      <c r="BJ8" s="1835"/>
      <c r="BK8" s="413"/>
    </row>
    <row r="9" spans="1:63" ht="9.65" customHeight="1" thickBot="1">
      <c r="A9" s="413"/>
      <c r="B9" s="413"/>
      <c r="C9" s="413"/>
      <c r="D9" s="413"/>
      <c r="E9" s="413"/>
      <c r="F9" s="413"/>
      <c r="G9" s="413"/>
      <c r="H9" s="413"/>
      <c r="I9" s="413"/>
      <c r="J9" s="413"/>
      <c r="K9" s="413"/>
      <c r="L9" s="413"/>
      <c r="M9" s="413"/>
      <c r="N9" s="413"/>
      <c r="O9" s="413"/>
      <c r="P9" s="413"/>
      <c r="Q9" s="413"/>
      <c r="R9" s="413"/>
      <c r="S9" s="413"/>
      <c r="T9" s="413"/>
      <c r="U9" s="413"/>
      <c r="V9" s="413"/>
      <c r="W9" s="413"/>
      <c r="X9" s="413"/>
      <c r="Y9" s="413"/>
      <c r="Z9" s="413"/>
      <c r="AA9" s="413"/>
      <c r="AB9" s="413"/>
      <c r="AC9" s="413"/>
      <c r="AD9" s="413"/>
      <c r="AE9" s="413"/>
      <c r="AF9" s="413"/>
      <c r="AG9" s="413"/>
      <c r="AH9" s="413"/>
      <c r="AI9" s="413"/>
      <c r="AJ9" s="413"/>
      <c r="AK9" s="413"/>
      <c r="AL9" s="413"/>
      <c r="AM9" s="413"/>
      <c r="AN9" s="413"/>
      <c r="AO9" s="413"/>
      <c r="AP9" s="413"/>
      <c r="AQ9" s="413"/>
      <c r="AR9" s="413"/>
      <c r="AS9" s="413"/>
      <c r="AT9" s="413"/>
      <c r="AU9" s="413"/>
      <c r="AV9" s="413"/>
      <c r="AW9" s="413"/>
      <c r="AX9" s="413"/>
      <c r="AY9" s="413"/>
      <c r="AZ9" s="413"/>
      <c r="BA9" s="413"/>
      <c r="BB9" s="413"/>
      <c r="BC9" s="413"/>
      <c r="BD9" s="413"/>
      <c r="BE9" s="413"/>
      <c r="BF9" s="413"/>
      <c r="BG9" s="413"/>
      <c r="BH9" s="413"/>
      <c r="BI9" s="413"/>
      <c r="BJ9" s="413"/>
      <c r="BK9" s="413"/>
    </row>
    <row r="10" spans="1:63" ht="27.65" customHeight="1" thickBot="1">
      <c r="A10" s="1836" t="s">
        <v>820</v>
      </c>
      <c r="B10" s="1836"/>
      <c r="C10" s="1836"/>
      <c r="D10" s="1836"/>
      <c r="E10" s="1836"/>
      <c r="F10" s="1836"/>
      <c r="G10" s="1837"/>
      <c r="H10" s="1837"/>
      <c r="I10" s="1837"/>
      <c r="J10" s="1837"/>
      <c r="K10" s="1837"/>
      <c r="L10" s="1837"/>
      <c r="M10" s="1837"/>
      <c r="N10" s="1837"/>
      <c r="O10" s="1837"/>
      <c r="P10" s="1837"/>
      <c r="Q10" s="1837"/>
      <c r="R10" s="1837"/>
      <c r="S10" s="1837"/>
      <c r="T10" s="1837"/>
      <c r="U10" s="1838" t="s">
        <v>821</v>
      </c>
      <c r="V10" s="1838"/>
      <c r="W10" s="1839" t="str">
        <f>TEXT(基本情報入力シート!L45,"#")</f>
        <v/>
      </c>
      <c r="X10" s="1839"/>
      <c r="Y10" s="1839"/>
      <c r="Z10" s="1839"/>
      <c r="AA10" s="1839"/>
      <c r="AB10" s="1839"/>
      <c r="AC10" s="1839"/>
      <c r="AD10" s="1839"/>
      <c r="AE10" s="1839"/>
      <c r="AF10" s="1839"/>
      <c r="AG10" s="1839"/>
      <c r="AH10" s="1839"/>
      <c r="AI10" s="1839"/>
      <c r="AJ10" s="1839"/>
      <c r="AK10" s="1839"/>
      <c r="AL10" s="1838" t="s">
        <v>822</v>
      </c>
      <c r="AM10" s="1838"/>
      <c r="AN10" s="1838"/>
      <c r="AO10" s="1840"/>
      <c r="AP10" s="1840"/>
      <c r="AQ10" s="1840"/>
      <c r="AR10" s="1840"/>
      <c r="AS10" s="1840"/>
      <c r="AT10" s="420"/>
      <c r="AU10" s="420"/>
      <c r="AV10" s="420"/>
      <c r="AW10" s="420"/>
      <c r="AX10" s="420"/>
      <c r="AY10" s="420"/>
      <c r="AZ10" s="420"/>
      <c r="BA10" s="420"/>
      <c r="BB10" s="420"/>
      <c r="BC10" s="420"/>
      <c r="BD10" s="420"/>
      <c r="BE10" s="420"/>
      <c r="BF10" s="420"/>
      <c r="BG10" s="420"/>
      <c r="BH10" s="420"/>
      <c r="BI10" s="420"/>
      <c r="BJ10" s="420"/>
      <c r="BK10" s="413"/>
    </row>
    <row r="11" spans="1:63" ht="33" customHeight="1" thickBot="1">
      <c r="A11" s="1817" t="s">
        <v>823</v>
      </c>
      <c r="B11" s="1818"/>
      <c r="C11" s="1818"/>
      <c r="D11" s="1818"/>
      <c r="E11" s="1818"/>
      <c r="F11" s="1818"/>
      <c r="G11" s="1818"/>
      <c r="H11" s="1818"/>
      <c r="I11" s="1818"/>
      <c r="J11" s="1818"/>
      <c r="K11" s="1818"/>
      <c r="L11" s="1818"/>
      <c r="M11" s="1818"/>
      <c r="N11" s="1818"/>
      <c r="O11" s="1818"/>
      <c r="P11" s="1818"/>
      <c r="Q11" s="1818"/>
      <c r="R11" s="1818"/>
      <c r="S11" s="1818"/>
      <c r="T11" s="1819"/>
      <c r="U11" s="1820" t="s">
        <v>824</v>
      </c>
      <c r="V11" s="1821"/>
      <c r="W11" s="1821"/>
      <c r="X11" s="1821"/>
      <c r="Y11" s="1822"/>
      <c r="Z11" s="1823" t="s">
        <v>825</v>
      </c>
      <c r="AA11" s="1824"/>
      <c r="AB11" s="1824"/>
      <c r="AC11" s="1824"/>
      <c r="AD11" s="1824"/>
      <c r="AE11" s="1824"/>
      <c r="AF11" s="1824"/>
      <c r="AG11" s="1824"/>
      <c r="AH11" s="1824"/>
      <c r="AI11" s="1824"/>
      <c r="AJ11" s="1824"/>
      <c r="AK11" s="1824"/>
      <c r="AL11" s="1824"/>
      <c r="AM11" s="1824"/>
      <c r="AN11" s="1824"/>
      <c r="AO11" s="1824"/>
      <c r="AP11" s="1824"/>
      <c r="AQ11" s="1824"/>
      <c r="AR11" s="1824"/>
      <c r="AS11" s="1824"/>
      <c r="AT11" s="1824"/>
      <c r="AU11" s="1824"/>
      <c r="AV11" s="1824"/>
      <c r="AW11" s="1824"/>
      <c r="AX11" s="1824"/>
      <c r="AY11" s="1824"/>
      <c r="AZ11" s="1824"/>
      <c r="BA11" s="1825"/>
      <c r="BB11" s="1826" t="s">
        <v>826</v>
      </c>
      <c r="BC11" s="1801"/>
      <c r="BD11" s="1801"/>
      <c r="BE11" s="1801" t="s">
        <v>827</v>
      </c>
      <c r="BF11" s="1801"/>
      <c r="BG11" s="1801"/>
      <c r="BH11" s="1801" t="s">
        <v>828</v>
      </c>
      <c r="BI11" s="1801"/>
      <c r="BJ11" s="1802"/>
      <c r="BK11" s="413"/>
    </row>
    <row r="12" spans="1:63" ht="27.65" customHeight="1">
      <c r="A12" s="1807" t="s">
        <v>829</v>
      </c>
      <c r="B12" s="1808"/>
      <c r="C12" s="1808"/>
      <c r="D12" s="1808"/>
      <c r="E12" s="1808"/>
      <c r="F12" s="1808"/>
      <c r="G12" s="1809" t="s">
        <v>830</v>
      </c>
      <c r="H12" s="1809"/>
      <c r="I12" s="1809"/>
      <c r="J12" s="1809"/>
      <c r="K12" s="1809"/>
      <c r="L12" s="1808" t="s">
        <v>81</v>
      </c>
      <c r="M12" s="1808"/>
      <c r="N12" s="1808"/>
      <c r="O12" s="1808"/>
      <c r="P12" s="1808"/>
      <c r="Q12" s="1808"/>
      <c r="R12" s="1808"/>
      <c r="S12" s="1810" t="s">
        <v>831</v>
      </c>
      <c r="T12" s="1811" t="s">
        <v>832</v>
      </c>
      <c r="U12" s="1812" t="s">
        <v>833</v>
      </c>
      <c r="V12" s="1813" t="s">
        <v>834</v>
      </c>
      <c r="W12" s="1813" t="s">
        <v>835</v>
      </c>
      <c r="X12" s="1814" t="s">
        <v>836</v>
      </c>
      <c r="Y12" s="1829" t="s">
        <v>837</v>
      </c>
      <c r="Z12" s="1830" t="s">
        <v>838</v>
      </c>
      <c r="AA12" s="1831"/>
      <c r="AB12" s="1831"/>
      <c r="AC12" s="1831"/>
      <c r="AD12" s="1831"/>
      <c r="AE12" s="1831"/>
      <c r="AF12" s="1832"/>
      <c r="AG12" s="1830" t="s">
        <v>839</v>
      </c>
      <c r="AH12" s="1831"/>
      <c r="AI12" s="1831"/>
      <c r="AJ12" s="1831"/>
      <c r="AK12" s="1831"/>
      <c r="AL12" s="1831"/>
      <c r="AM12" s="1832"/>
      <c r="AN12" s="1830" t="s">
        <v>840</v>
      </c>
      <c r="AO12" s="1831"/>
      <c r="AP12" s="1831"/>
      <c r="AQ12" s="1831"/>
      <c r="AR12" s="1831"/>
      <c r="AS12" s="1831"/>
      <c r="AT12" s="1832"/>
      <c r="AU12" s="1830" t="s">
        <v>841</v>
      </c>
      <c r="AV12" s="1831"/>
      <c r="AW12" s="1831"/>
      <c r="AX12" s="1831"/>
      <c r="AY12" s="1831"/>
      <c r="AZ12" s="1831"/>
      <c r="BA12" s="1832"/>
      <c r="BB12" s="1827"/>
      <c r="BC12" s="1803"/>
      <c r="BD12" s="1803"/>
      <c r="BE12" s="1803"/>
      <c r="BF12" s="1803"/>
      <c r="BG12" s="1803"/>
      <c r="BH12" s="1803"/>
      <c r="BI12" s="1803"/>
      <c r="BJ12" s="1804"/>
      <c r="BK12" s="413"/>
    </row>
    <row r="13" spans="1:63" ht="27.65" customHeight="1">
      <c r="A13" s="1807"/>
      <c r="B13" s="1808"/>
      <c r="C13" s="1808"/>
      <c r="D13" s="1808"/>
      <c r="E13" s="1808"/>
      <c r="F13" s="1808"/>
      <c r="G13" s="1809"/>
      <c r="H13" s="1809"/>
      <c r="I13" s="1809"/>
      <c r="J13" s="1809"/>
      <c r="K13" s="1809"/>
      <c r="L13" s="1808"/>
      <c r="M13" s="1808"/>
      <c r="N13" s="1808"/>
      <c r="O13" s="1808"/>
      <c r="P13" s="1808"/>
      <c r="Q13" s="1808"/>
      <c r="R13" s="1808"/>
      <c r="S13" s="1810"/>
      <c r="T13" s="1811"/>
      <c r="U13" s="1812"/>
      <c r="V13" s="1813"/>
      <c r="W13" s="1813"/>
      <c r="X13" s="1815"/>
      <c r="Y13" s="1829"/>
      <c r="Z13" s="421">
        <v>1</v>
      </c>
      <c r="AA13" s="422">
        <v>2</v>
      </c>
      <c r="AB13" s="422">
        <v>3</v>
      </c>
      <c r="AC13" s="422">
        <v>4</v>
      </c>
      <c r="AD13" s="422">
        <v>5</v>
      </c>
      <c r="AE13" s="422">
        <v>6</v>
      </c>
      <c r="AF13" s="423">
        <v>7</v>
      </c>
      <c r="AG13" s="424">
        <v>8</v>
      </c>
      <c r="AH13" s="422">
        <v>9</v>
      </c>
      <c r="AI13" s="422">
        <v>10</v>
      </c>
      <c r="AJ13" s="422">
        <v>11</v>
      </c>
      <c r="AK13" s="422">
        <v>12</v>
      </c>
      <c r="AL13" s="422">
        <v>13</v>
      </c>
      <c r="AM13" s="423">
        <v>14</v>
      </c>
      <c r="AN13" s="424">
        <v>15</v>
      </c>
      <c r="AO13" s="422">
        <v>16</v>
      </c>
      <c r="AP13" s="422">
        <v>17</v>
      </c>
      <c r="AQ13" s="422">
        <v>18</v>
      </c>
      <c r="AR13" s="422">
        <v>19</v>
      </c>
      <c r="AS13" s="422">
        <v>20</v>
      </c>
      <c r="AT13" s="423">
        <v>21</v>
      </c>
      <c r="AU13" s="421">
        <v>22</v>
      </c>
      <c r="AV13" s="422">
        <v>23</v>
      </c>
      <c r="AW13" s="422">
        <v>24</v>
      </c>
      <c r="AX13" s="422">
        <v>25</v>
      </c>
      <c r="AY13" s="422">
        <v>26</v>
      </c>
      <c r="AZ13" s="422">
        <v>27</v>
      </c>
      <c r="BA13" s="423">
        <v>28</v>
      </c>
      <c r="BB13" s="1828"/>
      <c r="BC13" s="1805"/>
      <c r="BD13" s="1805"/>
      <c r="BE13" s="1805"/>
      <c r="BF13" s="1805"/>
      <c r="BG13" s="1805"/>
      <c r="BH13" s="1805"/>
      <c r="BI13" s="1805"/>
      <c r="BJ13" s="1806"/>
      <c r="BK13" s="413"/>
    </row>
    <row r="14" spans="1:63" ht="27.65" customHeight="1">
      <c r="A14" s="1807"/>
      <c r="B14" s="1808"/>
      <c r="C14" s="1808"/>
      <c r="D14" s="1808"/>
      <c r="E14" s="1808"/>
      <c r="F14" s="1808"/>
      <c r="G14" s="1809"/>
      <c r="H14" s="1809"/>
      <c r="I14" s="1809"/>
      <c r="J14" s="1809"/>
      <c r="K14" s="1809"/>
      <c r="L14" s="1808"/>
      <c r="M14" s="1808"/>
      <c r="N14" s="1808"/>
      <c r="O14" s="1808"/>
      <c r="P14" s="1808"/>
      <c r="Q14" s="1808"/>
      <c r="R14" s="1808"/>
      <c r="S14" s="1810"/>
      <c r="T14" s="1811"/>
      <c r="U14" s="1812"/>
      <c r="V14" s="1813"/>
      <c r="W14" s="1813"/>
      <c r="X14" s="1816"/>
      <c r="Y14" s="1829"/>
      <c r="Z14" s="421" t="s">
        <v>842</v>
      </c>
      <c r="AA14" s="422" t="s">
        <v>843</v>
      </c>
      <c r="AB14" s="422" t="s">
        <v>844</v>
      </c>
      <c r="AC14" s="422" t="s">
        <v>845</v>
      </c>
      <c r="AD14" s="422" t="s">
        <v>846</v>
      </c>
      <c r="AE14" s="422" t="s">
        <v>847</v>
      </c>
      <c r="AF14" s="423" t="s">
        <v>753</v>
      </c>
      <c r="AG14" s="424" t="s">
        <v>842</v>
      </c>
      <c r="AH14" s="422" t="s">
        <v>843</v>
      </c>
      <c r="AI14" s="422" t="s">
        <v>844</v>
      </c>
      <c r="AJ14" s="422" t="s">
        <v>845</v>
      </c>
      <c r="AK14" s="422" t="s">
        <v>846</v>
      </c>
      <c r="AL14" s="422" t="s">
        <v>847</v>
      </c>
      <c r="AM14" s="423" t="s">
        <v>753</v>
      </c>
      <c r="AN14" s="424" t="s">
        <v>842</v>
      </c>
      <c r="AO14" s="422" t="s">
        <v>843</v>
      </c>
      <c r="AP14" s="422" t="s">
        <v>844</v>
      </c>
      <c r="AQ14" s="422" t="s">
        <v>845</v>
      </c>
      <c r="AR14" s="422" t="s">
        <v>846</v>
      </c>
      <c r="AS14" s="422" t="s">
        <v>847</v>
      </c>
      <c r="AT14" s="423" t="s">
        <v>753</v>
      </c>
      <c r="AU14" s="421" t="s">
        <v>842</v>
      </c>
      <c r="AV14" s="422" t="s">
        <v>843</v>
      </c>
      <c r="AW14" s="422" t="s">
        <v>844</v>
      </c>
      <c r="AX14" s="422" t="s">
        <v>845</v>
      </c>
      <c r="AY14" s="422" t="s">
        <v>846</v>
      </c>
      <c r="AZ14" s="422" t="s">
        <v>847</v>
      </c>
      <c r="BA14" s="423" t="s">
        <v>753</v>
      </c>
      <c r="BB14" s="1828"/>
      <c r="BC14" s="1805"/>
      <c r="BD14" s="1805"/>
      <c r="BE14" s="1805"/>
      <c r="BF14" s="1805"/>
      <c r="BG14" s="1805"/>
      <c r="BH14" s="1805"/>
      <c r="BI14" s="1805"/>
      <c r="BJ14" s="1806"/>
      <c r="BK14" s="413"/>
    </row>
    <row r="15" spans="1:63" ht="27.65" customHeight="1">
      <c r="A15" s="1789"/>
      <c r="B15" s="1790"/>
      <c r="C15" s="1790"/>
      <c r="D15" s="1790"/>
      <c r="E15" s="1790"/>
      <c r="F15" s="1790"/>
      <c r="G15" s="1800"/>
      <c r="H15" s="1800"/>
      <c r="I15" s="1800"/>
      <c r="J15" s="1800"/>
      <c r="K15" s="1800"/>
      <c r="L15" s="1792"/>
      <c r="M15" s="1792"/>
      <c r="N15" s="1792"/>
      <c r="O15" s="1792"/>
      <c r="P15" s="1792"/>
      <c r="Q15" s="1792"/>
      <c r="R15" s="1792"/>
      <c r="S15" s="425"/>
      <c r="T15" s="426"/>
      <c r="U15" s="427"/>
      <c r="V15" s="428"/>
      <c r="W15" s="428"/>
      <c r="X15" s="429"/>
      <c r="Y15" s="430"/>
      <c r="Z15" s="431"/>
      <c r="AA15" s="432"/>
      <c r="AB15" s="432"/>
      <c r="AC15" s="432"/>
      <c r="AD15" s="432"/>
      <c r="AE15" s="433"/>
      <c r="AF15" s="434"/>
      <c r="AG15" s="431"/>
      <c r="AH15" s="432"/>
      <c r="AI15" s="432"/>
      <c r="AJ15" s="432"/>
      <c r="AK15" s="432"/>
      <c r="AL15" s="433"/>
      <c r="AM15" s="434"/>
      <c r="AN15" s="431"/>
      <c r="AO15" s="432"/>
      <c r="AP15" s="432"/>
      <c r="AQ15" s="432"/>
      <c r="AR15" s="432"/>
      <c r="AS15" s="433"/>
      <c r="AT15" s="434"/>
      <c r="AU15" s="431"/>
      <c r="AV15" s="432"/>
      <c r="AW15" s="432"/>
      <c r="AX15" s="432"/>
      <c r="AY15" s="432"/>
      <c r="AZ15" s="433"/>
      <c r="BA15" s="434"/>
      <c r="BB15" s="1793">
        <f t="shared" ref="BB15:BB24" si="0">SUM(Z15:BA15)</f>
        <v>0</v>
      </c>
      <c r="BC15" s="1794"/>
      <c r="BD15" s="1795"/>
      <c r="BE15" s="1796">
        <f t="shared" ref="BE15:BE24" si="1">ROUNDDOWN(BB15/4,1)</f>
        <v>0</v>
      </c>
      <c r="BF15" s="1797"/>
      <c r="BG15" s="1798"/>
      <c r="BH15" s="1796" t="str">
        <f t="shared" ref="BH15:BH24" si="2">IFERROR(ROUNDDOWN(BE15/$BB$26,1),"")</f>
        <v/>
      </c>
      <c r="BI15" s="1797"/>
      <c r="BJ15" s="1799"/>
      <c r="BK15" s="413"/>
    </row>
    <row r="16" spans="1:63" ht="27.65" customHeight="1">
      <c r="A16" s="1789"/>
      <c r="B16" s="1790"/>
      <c r="C16" s="1790"/>
      <c r="D16" s="1790"/>
      <c r="E16" s="1790"/>
      <c r="F16" s="1790"/>
      <c r="G16" s="1800"/>
      <c r="H16" s="1800"/>
      <c r="I16" s="1800"/>
      <c r="J16" s="1800"/>
      <c r="K16" s="1800"/>
      <c r="L16" s="1792"/>
      <c r="M16" s="1792"/>
      <c r="N16" s="1792"/>
      <c r="O16" s="1792"/>
      <c r="P16" s="1792"/>
      <c r="Q16" s="1792"/>
      <c r="R16" s="1792"/>
      <c r="S16" s="425"/>
      <c r="T16" s="426"/>
      <c r="U16" s="427"/>
      <c r="V16" s="428"/>
      <c r="W16" s="428"/>
      <c r="X16" s="429"/>
      <c r="Y16" s="430"/>
      <c r="Z16" s="431"/>
      <c r="AA16" s="431"/>
      <c r="AB16" s="432"/>
      <c r="AC16" s="432"/>
      <c r="AD16" s="432"/>
      <c r="AE16" s="432"/>
      <c r="AF16" s="434"/>
      <c r="AG16" s="431"/>
      <c r="AH16" s="431"/>
      <c r="AI16" s="432"/>
      <c r="AJ16" s="432"/>
      <c r="AK16" s="432"/>
      <c r="AL16" s="432"/>
      <c r="AM16" s="434"/>
      <c r="AN16" s="431"/>
      <c r="AO16" s="431"/>
      <c r="AP16" s="432"/>
      <c r="AQ16" s="432"/>
      <c r="AR16" s="432"/>
      <c r="AS16" s="432"/>
      <c r="AT16" s="434"/>
      <c r="AU16" s="431"/>
      <c r="AV16" s="431"/>
      <c r="AW16" s="432"/>
      <c r="AX16" s="432"/>
      <c r="AY16" s="432"/>
      <c r="AZ16" s="432"/>
      <c r="BA16" s="434"/>
      <c r="BB16" s="1793">
        <f t="shared" si="0"/>
        <v>0</v>
      </c>
      <c r="BC16" s="1794"/>
      <c r="BD16" s="1795"/>
      <c r="BE16" s="1796">
        <f t="shared" si="1"/>
        <v>0</v>
      </c>
      <c r="BF16" s="1797"/>
      <c r="BG16" s="1798"/>
      <c r="BH16" s="1796" t="str">
        <f t="shared" si="2"/>
        <v/>
      </c>
      <c r="BI16" s="1797"/>
      <c r="BJ16" s="1799"/>
      <c r="BK16" s="413"/>
    </row>
    <row r="17" spans="1:63" ht="27.65" customHeight="1">
      <c r="A17" s="1789"/>
      <c r="B17" s="1790"/>
      <c r="C17" s="1790"/>
      <c r="D17" s="1790"/>
      <c r="E17" s="1790"/>
      <c r="F17" s="1790"/>
      <c r="G17" s="1800"/>
      <c r="H17" s="1800"/>
      <c r="I17" s="1800"/>
      <c r="J17" s="1800"/>
      <c r="K17" s="1800"/>
      <c r="L17" s="1792"/>
      <c r="M17" s="1792"/>
      <c r="N17" s="1792"/>
      <c r="O17" s="1792"/>
      <c r="P17" s="1792"/>
      <c r="Q17" s="1792"/>
      <c r="R17" s="1792"/>
      <c r="S17" s="425"/>
      <c r="T17" s="426"/>
      <c r="U17" s="427"/>
      <c r="V17" s="428"/>
      <c r="W17" s="428"/>
      <c r="X17" s="429"/>
      <c r="Y17" s="430"/>
      <c r="Z17" s="431"/>
      <c r="AA17" s="432"/>
      <c r="AB17" s="432"/>
      <c r="AC17" s="432"/>
      <c r="AD17" s="432"/>
      <c r="AE17" s="433"/>
      <c r="AF17" s="434"/>
      <c r="AG17" s="431"/>
      <c r="AH17" s="432"/>
      <c r="AI17" s="432"/>
      <c r="AJ17" s="432"/>
      <c r="AK17" s="432"/>
      <c r="AL17" s="433"/>
      <c r="AM17" s="434"/>
      <c r="AN17" s="431"/>
      <c r="AO17" s="432"/>
      <c r="AP17" s="432"/>
      <c r="AQ17" s="432"/>
      <c r="AR17" s="432"/>
      <c r="AS17" s="433"/>
      <c r="AT17" s="434"/>
      <c r="AU17" s="431"/>
      <c r="AV17" s="432"/>
      <c r="AW17" s="432"/>
      <c r="AX17" s="432"/>
      <c r="AY17" s="432"/>
      <c r="AZ17" s="433"/>
      <c r="BA17" s="434"/>
      <c r="BB17" s="1793">
        <f t="shared" si="0"/>
        <v>0</v>
      </c>
      <c r="BC17" s="1794"/>
      <c r="BD17" s="1795"/>
      <c r="BE17" s="1796">
        <f t="shared" si="1"/>
        <v>0</v>
      </c>
      <c r="BF17" s="1797"/>
      <c r="BG17" s="1798"/>
      <c r="BH17" s="1796" t="str">
        <f t="shared" si="2"/>
        <v/>
      </c>
      <c r="BI17" s="1797"/>
      <c r="BJ17" s="1799"/>
      <c r="BK17" s="413"/>
    </row>
    <row r="18" spans="1:63" ht="27.65" customHeight="1">
      <c r="A18" s="1789"/>
      <c r="B18" s="1790"/>
      <c r="C18" s="1790"/>
      <c r="D18" s="1790"/>
      <c r="E18" s="1790"/>
      <c r="F18" s="1790"/>
      <c r="G18" s="1800"/>
      <c r="H18" s="1800"/>
      <c r="I18" s="1800"/>
      <c r="J18" s="1800"/>
      <c r="K18" s="1800"/>
      <c r="L18" s="1792"/>
      <c r="M18" s="1792"/>
      <c r="N18" s="1792"/>
      <c r="O18" s="1792"/>
      <c r="P18" s="1792"/>
      <c r="Q18" s="1792"/>
      <c r="R18" s="1792"/>
      <c r="S18" s="425"/>
      <c r="T18" s="426"/>
      <c r="U18" s="427"/>
      <c r="V18" s="428"/>
      <c r="W18" s="428"/>
      <c r="X18" s="429"/>
      <c r="Y18" s="430"/>
      <c r="Z18" s="431"/>
      <c r="AA18" s="432"/>
      <c r="AB18" s="432"/>
      <c r="AC18" s="432"/>
      <c r="AD18" s="432"/>
      <c r="AE18" s="433"/>
      <c r="AF18" s="434"/>
      <c r="AG18" s="431"/>
      <c r="AH18" s="432"/>
      <c r="AI18" s="432"/>
      <c r="AJ18" s="432"/>
      <c r="AK18" s="432"/>
      <c r="AL18" s="433"/>
      <c r="AM18" s="434"/>
      <c r="AN18" s="431"/>
      <c r="AO18" s="432"/>
      <c r="AP18" s="432"/>
      <c r="AQ18" s="432"/>
      <c r="AR18" s="432"/>
      <c r="AS18" s="433"/>
      <c r="AT18" s="434"/>
      <c r="AU18" s="431"/>
      <c r="AV18" s="432"/>
      <c r="AW18" s="432"/>
      <c r="AX18" s="432"/>
      <c r="AY18" s="432"/>
      <c r="AZ18" s="433"/>
      <c r="BA18" s="434"/>
      <c r="BB18" s="1793">
        <f t="shared" si="0"/>
        <v>0</v>
      </c>
      <c r="BC18" s="1794"/>
      <c r="BD18" s="1795"/>
      <c r="BE18" s="1796">
        <f t="shared" si="1"/>
        <v>0</v>
      </c>
      <c r="BF18" s="1797"/>
      <c r="BG18" s="1798"/>
      <c r="BH18" s="1796" t="str">
        <f t="shared" si="2"/>
        <v/>
      </c>
      <c r="BI18" s="1797"/>
      <c r="BJ18" s="1799"/>
      <c r="BK18" s="413"/>
    </row>
    <row r="19" spans="1:63" ht="27.65" customHeight="1">
      <c r="A19" s="1789"/>
      <c r="B19" s="1790"/>
      <c r="C19" s="1790"/>
      <c r="D19" s="1790"/>
      <c r="E19" s="1790"/>
      <c r="F19" s="1790"/>
      <c r="G19" s="1800"/>
      <c r="H19" s="1800"/>
      <c r="I19" s="1800"/>
      <c r="J19" s="1800"/>
      <c r="K19" s="1800"/>
      <c r="L19" s="1792"/>
      <c r="M19" s="1792"/>
      <c r="N19" s="1792"/>
      <c r="O19" s="1792"/>
      <c r="P19" s="1792"/>
      <c r="Q19" s="1792"/>
      <c r="R19" s="1792"/>
      <c r="S19" s="425"/>
      <c r="T19" s="426"/>
      <c r="U19" s="427"/>
      <c r="V19" s="428"/>
      <c r="W19" s="428"/>
      <c r="X19" s="429"/>
      <c r="Y19" s="430"/>
      <c r="Z19" s="431"/>
      <c r="AA19" s="433"/>
      <c r="AB19" s="433"/>
      <c r="AC19" s="433"/>
      <c r="AD19" s="433"/>
      <c r="AE19" s="433"/>
      <c r="AF19" s="434"/>
      <c r="AG19" s="431"/>
      <c r="AH19" s="433"/>
      <c r="AI19" s="433"/>
      <c r="AJ19" s="433"/>
      <c r="AK19" s="433"/>
      <c r="AL19" s="433"/>
      <c r="AM19" s="434"/>
      <c r="AN19" s="431"/>
      <c r="AO19" s="433"/>
      <c r="AP19" s="433"/>
      <c r="AQ19" s="433"/>
      <c r="AR19" s="433"/>
      <c r="AS19" s="433"/>
      <c r="AT19" s="434"/>
      <c r="AU19" s="431"/>
      <c r="AV19" s="433"/>
      <c r="AW19" s="433"/>
      <c r="AX19" s="433"/>
      <c r="AY19" s="433"/>
      <c r="AZ19" s="433"/>
      <c r="BA19" s="434"/>
      <c r="BB19" s="1793">
        <f t="shared" si="0"/>
        <v>0</v>
      </c>
      <c r="BC19" s="1794"/>
      <c r="BD19" s="1795"/>
      <c r="BE19" s="1796">
        <f t="shared" si="1"/>
        <v>0</v>
      </c>
      <c r="BF19" s="1797"/>
      <c r="BG19" s="1798"/>
      <c r="BH19" s="1796" t="str">
        <f t="shared" si="2"/>
        <v/>
      </c>
      <c r="BI19" s="1797"/>
      <c r="BJ19" s="1799"/>
      <c r="BK19" s="413"/>
    </row>
    <row r="20" spans="1:63" ht="27.65" customHeight="1">
      <c r="A20" s="1789"/>
      <c r="B20" s="1790"/>
      <c r="C20" s="1790"/>
      <c r="D20" s="1790"/>
      <c r="E20" s="1790"/>
      <c r="F20" s="1790"/>
      <c r="G20" s="1800"/>
      <c r="H20" s="1800"/>
      <c r="I20" s="1800"/>
      <c r="J20" s="1800"/>
      <c r="K20" s="1800"/>
      <c r="L20" s="1792"/>
      <c r="M20" s="1792"/>
      <c r="N20" s="1792"/>
      <c r="O20" s="1792"/>
      <c r="P20" s="1792"/>
      <c r="Q20" s="1792"/>
      <c r="R20" s="1792"/>
      <c r="S20" s="425"/>
      <c r="T20" s="426"/>
      <c r="U20" s="427"/>
      <c r="V20" s="428"/>
      <c r="W20" s="428"/>
      <c r="X20" s="429"/>
      <c r="Y20" s="430"/>
      <c r="Z20" s="431"/>
      <c r="AA20" s="433"/>
      <c r="AB20" s="433"/>
      <c r="AC20" s="433"/>
      <c r="AD20" s="433"/>
      <c r="AE20" s="433"/>
      <c r="AF20" s="434"/>
      <c r="AG20" s="431"/>
      <c r="AH20" s="433"/>
      <c r="AI20" s="433"/>
      <c r="AJ20" s="433"/>
      <c r="AK20" s="433"/>
      <c r="AL20" s="433"/>
      <c r="AM20" s="434"/>
      <c r="AN20" s="431"/>
      <c r="AO20" s="433"/>
      <c r="AP20" s="433"/>
      <c r="AQ20" s="433"/>
      <c r="AR20" s="433"/>
      <c r="AS20" s="433"/>
      <c r="AT20" s="434"/>
      <c r="AU20" s="431"/>
      <c r="AV20" s="433"/>
      <c r="AW20" s="433"/>
      <c r="AX20" s="433"/>
      <c r="AY20" s="433"/>
      <c r="AZ20" s="433"/>
      <c r="BA20" s="434"/>
      <c r="BB20" s="1793">
        <f t="shared" si="0"/>
        <v>0</v>
      </c>
      <c r="BC20" s="1794"/>
      <c r="BD20" s="1795"/>
      <c r="BE20" s="1796">
        <f t="shared" si="1"/>
        <v>0</v>
      </c>
      <c r="BF20" s="1797"/>
      <c r="BG20" s="1798"/>
      <c r="BH20" s="1796" t="str">
        <f t="shared" si="2"/>
        <v/>
      </c>
      <c r="BI20" s="1797"/>
      <c r="BJ20" s="1799"/>
      <c r="BK20" s="413"/>
    </row>
    <row r="21" spans="1:63" ht="27.65" customHeight="1">
      <c r="A21" s="1789"/>
      <c r="B21" s="1790"/>
      <c r="C21" s="1790"/>
      <c r="D21" s="1790"/>
      <c r="E21" s="1790"/>
      <c r="F21" s="1790"/>
      <c r="G21" s="1800"/>
      <c r="H21" s="1800"/>
      <c r="I21" s="1800"/>
      <c r="J21" s="1800"/>
      <c r="K21" s="1800"/>
      <c r="L21" s="1792"/>
      <c r="M21" s="1792"/>
      <c r="N21" s="1792"/>
      <c r="O21" s="1792"/>
      <c r="P21" s="1792"/>
      <c r="Q21" s="1792"/>
      <c r="R21" s="1792"/>
      <c r="S21" s="425"/>
      <c r="T21" s="426"/>
      <c r="U21" s="427"/>
      <c r="V21" s="428"/>
      <c r="W21" s="428"/>
      <c r="X21" s="429"/>
      <c r="Y21" s="430"/>
      <c r="Z21" s="431"/>
      <c r="AA21" s="433"/>
      <c r="AB21" s="433"/>
      <c r="AC21" s="433"/>
      <c r="AD21" s="433"/>
      <c r="AE21" s="433"/>
      <c r="AF21" s="434"/>
      <c r="AG21" s="435"/>
      <c r="AH21" s="433"/>
      <c r="AI21" s="433"/>
      <c r="AJ21" s="433"/>
      <c r="AK21" s="433"/>
      <c r="AL21" s="433"/>
      <c r="AM21" s="434"/>
      <c r="AN21" s="435"/>
      <c r="AO21" s="433"/>
      <c r="AP21" s="433"/>
      <c r="AQ21" s="433"/>
      <c r="AR21" s="433"/>
      <c r="AS21" s="433"/>
      <c r="AT21" s="434"/>
      <c r="AU21" s="431"/>
      <c r="AV21" s="433"/>
      <c r="AW21" s="433"/>
      <c r="AX21" s="433"/>
      <c r="AY21" s="433"/>
      <c r="AZ21" s="433"/>
      <c r="BA21" s="434"/>
      <c r="BB21" s="1793">
        <f t="shared" si="0"/>
        <v>0</v>
      </c>
      <c r="BC21" s="1794"/>
      <c r="BD21" s="1795"/>
      <c r="BE21" s="1796">
        <f t="shared" si="1"/>
        <v>0</v>
      </c>
      <c r="BF21" s="1797"/>
      <c r="BG21" s="1798"/>
      <c r="BH21" s="1796" t="str">
        <f t="shared" si="2"/>
        <v/>
      </c>
      <c r="BI21" s="1797"/>
      <c r="BJ21" s="1799"/>
      <c r="BK21" s="413"/>
    </row>
    <row r="22" spans="1:63" ht="27.65" customHeight="1">
      <c r="A22" s="1789"/>
      <c r="B22" s="1790"/>
      <c r="C22" s="1790"/>
      <c r="D22" s="1790"/>
      <c r="E22" s="1790"/>
      <c r="F22" s="1790"/>
      <c r="G22" s="1800"/>
      <c r="H22" s="1800"/>
      <c r="I22" s="1800"/>
      <c r="J22" s="1800"/>
      <c r="K22" s="1800"/>
      <c r="L22" s="1792"/>
      <c r="M22" s="1792"/>
      <c r="N22" s="1792"/>
      <c r="O22" s="1792"/>
      <c r="P22" s="1792"/>
      <c r="Q22" s="1792"/>
      <c r="R22" s="1792"/>
      <c r="S22" s="425"/>
      <c r="T22" s="426"/>
      <c r="U22" s="427"/>
      <c r="V22" s="428"/>
      <c r="W22" s="428"/>
      <c r="X22" s="429"/>
      <c r="Y22" s="430"/>
      <c r="Z22" s="431"/>
      <c r="AA22" s="433"/>
      <c r="AB22" s="433"/>
      <c r="AC22" s="433"/>
      <c r="AD22" s="433"/>
      <c r="AE22" s="433"/>
      <c r="AF22" s="434"/>
      <c r="AG22" s="435"/>
      <c r="AH22" s="433"/>
      <c r="AI22" s="433"/>
      <c r="AJ22" s="433"/>
      <c r="AK22" s="433"/>
      <c r="AL22" s="433"/>
      <c r="AM22" s="434"/>
      <c r="AN22" s="435"/>
      <c r="AO22" s="433"/>
      <c r="AP22" s="433"/>
      <c r="AQ22" s="433"/>
      <c r="AR22" s="433"/>
      <c r="AS22" s="433"/>
      <c r="AT22" s="434"/>
      <c r="AU22" s="431"/>
      <c r="AV22" s="433"/>
      <c r="AW22" s="433"/>
      <c r="AX22" s="433"/>
      <c r="AY22" s="433"/>
      <c r="AZ22" s="433"/>
      <c r="BA22" s="434"/>
      <c r="BB22" s="1793">
        <f t="shared" si="0"/>
        <v>0</v>
      </c>
      <c r="BC22" s="1794"/>
      <c r="BD22" s="1795"/>
      <c r="BE22" s="1796">
        <f t="shared" si="1"/>
        <v>0</v>
      </c>
      <c r="BF22" s="1797"/>
      <c r="BG22" s="1798"/>
      <c r="BH22" s="1796" t="str">
        <f t="shared" si="2"/>
        <v/>
      </c>
      <c r="BI22" s="1797"/>
      <c r="BJ22" s="1799"/>
      <c r="BK22" s="413"/>
    </row>
    <row r="23" spans="1:63" ht="27.65" customHeight="1">
      <c r="A23" s="1789"/>
      <c r="B23" s="1790"/>
      <c r="C23" s="1790"/>
      <c r="D23" s="1790"/>
      <c r="E23" s="1790"/>
      <c r="F23" s="1790"/>
      <c r="G23" s="1800"/>
      <c r="H23" s="1800"/>
      <c r="I23" s="1800"/>
      <c r="J23" s="1800"/>
      <c r="K23" s="1800"/>
      <c r="L23" s="1792"/>
      <c r="M23" s="1792"/>
      <c r="N23" s="1792"/>
      <c r="O23" s="1792"/>
      <c r="P23" s="1792"/>
      <c r="Q23" s="1792"/>
      <c r="R23" s="1792"/>
      <c r="S23" s="425"/>
      <c r="T23" s="426"/>
      <c r="U23" s="427"/>
      <c r="V23" s="428"/>
      <c r="W23" s="428"/>
      <c r="X23" s="429"/>
      <c r="Y23" s="430"/>
      <c r="Z23" s="431"/>
      <c r="AA23" s="432"/>
      <c r="AB23" s="432"/>
      <c r="AC23" s="432"/>
      <c r="AD23" s="432"/>
      <c r="AE23" s="433"/>
      <c r="AF23" s="434"/>
      <c r="AG23" s="435"/>
      <c r="AH23" s="433"/>
      <c r="AI23" s="433"/>
      <c r="AJ23" s="433"/>
      <c r="AK23" s="433"/>
      <c r="AL23" s="433"/>
      <c r="AM23" s="434"/>
      <c r="AN23" s="435"/>
      <c r="AO23" s="433"/>
      <c r="AP23" s="433"/>
      <c r="AQ23" s="433"/>
      <c r="AR23" s="433"/>
      <c r="AS23" s="433"/>
      <c r="AT23" s="434"/>
      <c r="AU23" s="431"/>
      <c r="AV23" s="433"/>
      <c r="AW23" s="433"/>
      <c r="AX23" s="433"/>
      <c r="AY23" s="433"/>
      <c r="AZ23" s="433"/>
      <c r="BA23" s="434"/>
      <c r="BB23" s="1793">
        <f t="shared" si="0"/>
        <v>0</v>
      </c>
      <c r="BC23" s="1794"/>
      <c r="BD23" s="1795"/>
      <c r="BE23" s="1796">
        <f t="shared" si="1"/>
        <v>0</v>
      </c>
      <c r="BF23" s="1797"/>
      <c r="BG23" s="1798"/>
      <c r="BH23" s="1796" t="str">
        <f t="shared" si="2"/>
        <v/>
      </c>
      <c r="BI23" s="1797"/>
      <c r="BJ23" s="1799"/>
      <c r="BK23" s="413"/>
    </row>
    <row r="24" spans="1:63" ht="27.65" customHeight="1" thickBot="1">
      <c r="A24" s="1789"/>
      <c r="B24" s="1790"/>
      <c r="C24" s="1790"/>
      <c r="D24" s="1790"/>
      <c r="E24" s="1790"/>
      <c r="F24" s="1790"/>
      <c r="G24" s="1791"/>
      <c r="H24" s="1791"/>
      <c r="I24" s="1791"/>
      <c r="J24" s="1791"/>
      <c r="K24" s="1791"/>
      <c r="L24" s="1792"/>
      <c r="M24" s="1792"/>
      <c r="N24" s="1792"/>
      <c r="O24" s="1792"/>
      <c r="P24" s="1792"/>
      <c r="Q24" s="1792"/>
      <c r="R24" s="1792"/>
      <c r="S24" s="436"/>
      <c r="T24" s="437"/>
      <c r="U24" s="438"/>
      <c r="V24" s="439"/>
      <c r="W24" s="439"/>
      <c r="X24" s="429"/>
      <c r="Y24" s="430"/>
      <c r="Z24" s="431"/>
      <c r="AA24" s="433"/>
      <c r="AB24" s="433"/>
      <c r="AC24" s="433"/>
      <c r="AD24" s="433"/>
      <c r="AE24" s="433"/>
      <c r="AF24" s="434"/>
      <c r="AG24" s="435"/>
      <c r="AH24" s="433"/>
      <c r="AI24" s="433"/>
      <c r="AJ24" s="433"/>
      <c r="AK24" s="433"/>
      <c r="AL24" s="433"/>
      <c r="AM24" s="434"/>
      <c r="AN24" s="435"/>
      <c r="AO24" s="433"/>
      <c r="AP24" s="433"/>
      <c r="AQ24" s="433"/>
      <c r="AR24" s="433"/>
      <c r="AS24" s="433"/>
      <c r="AT24" s="434"/>
      <c r="AU24" s="431"/>
      <c r="AV24" s="433"/>
      <c r="AW24" s="433"/>
      <c r="AX24" s="433"/>
      <c r="AY24" s="433"/>
      <c r="AZ24" s="433"/>
      <c r="BA24" s="434"/>
      <c r="BB24" s="1793">
        <f t="shared" si="0"/>
        <v>0</v>
      </c>
      <c r="BC24" s="1794"/>
      <c r="BD24" s="1795"/>
      <c r="BE24" s="1796">
        <f t="shared" si="1"/>
        <v>0</v>
      </c>
      <c r="BF24" s="1797"/>
      <c r="BG24" s="1798"/>
      <c r="BH24" s="1796" t="str">
        <f t="shared" si="2"/>
        <v/>
      </c>
      <c r="BI24" s="1797"/>
      <c r="BJ24" s="1799"/>
      <c r="BK24" s="413"/>
    </row>
    <row r="25" spans="1:63" ht="27.65" customHeight="1" thickBot="1">
      <c r="A25" s="1778" t="s">
        <v>848</v>
      </c>
      <c r="B25" s="1772"/>
      <c r="C25" s="1772"/>
      <c r="D25" s="1772"/>
      <c r="E25" s="1772"/>
      <c r="F25" s="1772"/>
      <c r="G25" s="1772"/>
      <c r="H25" s="1772"/>
      <c r="I25" s="1772"/>
      <c r="J25" s="1772"/>
      <c r="K25" s="1772"/>
      <c r="L25" s="1772"/>
      <c r="M25" s="1772"/>
      <c r="N25" s="1772"/>
      <c r="O25" s="1772"/>
      <c r="P25" s="1772"/>
      <c r="Q25" s="1772"/>
      <c r="R25" s="1772"/>
      <c r="S25" s="1772"/>
      <c r="T25" s="1772"/>
      <c r="U25" s="1772"/>
      <c r="V25" s="1772"/>
      <c r="W25" s="1772"/>
      <c r="X25" s="1772"/>
      <c r="Y25" s="1779"/>
      <c r="Z25" s="441">
        <f t="shared" ref="Z25:BA25" si="3">SUM(Z15:Z24)</f>
        <v>0</v>
      </c>
      <c r="AA25" s="442">
        <f t="shared" si="3"/>
        <v>0</v>
      </c>
      <c r="AB25" s="442">
        <f t="shared" si="3"/>
        <v>0</v>
      </c>
      <c r="AC25" s="442">
        <f t="shared" si="3"/>
        <v>0</v>
      </c>
      <c r="AD25" s="442">
        <f t="shared" si="3"/>
        <v>0</v>
      </c>
      <c r="AE25" s="442">
        <f t="shared" si="3"/>
        <v>0</v>
      </c>
      <c r="AF25" s="443">
        <f t="shared" si="3"/>
        <v>0</v>
      </c>
      <c r="AG25" s="444">
        <f t="shared" si="3"/>
        <v>0</v>
      </c>
      <c r="AH25" s="442">
        <f t="shared" si="3"/>
        <v>0</v>
      </c>
      <c r="AI25" s="442">
        <f t="shared" si="3"/>
        <v>0</v>
      </c>
      <c r="AJ25" s="442">
        <f t="shared" si="3"/>
        <v>0</v>
      </c>
      <c r="AK25" s="442">
        <f t="shared" si="3"/>
        <v>0</v>
      </c>
      <c r="AL25" s="442">
        <f t="shared" si="3"/>
        <v>0</v>
      </c>
      <c r="AM25" s="443">
        <f t="shared" si="3"/>
        <v>0</v>
      </c>
      <c r="AN25" s="444">
        <f t="shared" si="3"/>
        <v>0</v>
      </c>
      <c r="AO25" s="442">
        <f t="shared" si="3"/>
        <v>0</v>
      </c>
      <c r="AP25" s="442">
        <f t="shared" si="3"/>
        <v>0</v>
      </c>
      <c r="AQ25" s="442">
        <f t="shared" si="3"/>
        <v>0</v>
      </c>
      <c r="AR25" s="442">
        <f t="shared" si="3"/>
        <v>0</v>
      </c>
      <c r="AS25" s="442">
        <f t="shared" si="3"/>
        <v>0</v>
      </c>
      <c r="AT25" s="443">
        <f t="shared" si="3"/>
        <v>0</v>
      </c>
      <c r="AU25" s="444">
        <f t="shared" si="3"/>
        <v>0</v>
      </c>
      <c r="AV25" s="442">
        <f t="shared" si="3"/>
        <v>0</v>
      </c>
      <c r="AW25" s="442">
        <f t="shared" si="3"/>
        <v>0</v>
      </c>
      <c r="AX25" s="442">
        <f t="shared" si="3"/>
        <v>0</v>
      </c>
      <c r="AY25" s="442">
        <f t="shared" si="3"/>
        <v>0</v>
      </c>
      <c r="AZ25" s="442">
        <f t="shared" si="3"/>
        <v>0</v>
      </c>
      <c r="BA25" s="443">
        <f t="shared" si="3"/>
        <v>0</v>
      </c>
      <c r="BB25" s="1771">
        <f>SUM(BB15:BD24)</f>
        <v>0</v>
      </c>
      <c r="BC25" s="1772"/>
      <c r="BD25" s="1773"/>
      <c r="BE25" s="1780">
        <f>SUM(BE15:BG24)</f>
        <v>0</v>
      </c>
      <c r="BF25" s="1781"/>
      <c r="BG25" s="1782"/>
      <c r="BH25" s="1780">
        <f>SUM(BH15:BJ24)</f>
        <v>0</v>
      </c>
      <c r="BI25" s="1781"/>
      <c r="BJ25" s="1783"/>
      <c r="BK25" s="413"/>
    </row>
    <row r="26" spans="1:63" ht="27.65" customHeight="1" thickBot="1">
      <c r="A26" s="1778" t="s">
        <v>849</v>
      </c>
      <c r="B26" s="1772"/>
      <c r="C26" s="1772"/>
      <c r="D26" s="1772"/>
      <c r="E26" s="1772"/>
      <c r="F26" s="1772"/>
      <c r="G26" s="1772"/>
      <c r="H26" s="1772"/>
      <c r="I26" s="1772"/>
      <c r="J26" s="1772"/>
      <c r="K26" s="1772"/>
      <c r="L26" s="1772"/>
      <c r="M26" s="1772"/>
      <c r="N26" s="1772"/>
      <c r="O26" s="1772"/>
      <c r="P26" s="1772"/>
      <c r="Q26" s="1772"/>
      <c r="R26" s="1772"/>
      <c r="S26" s="1784"/>
      <c r="T26" s="1784"/>
      <c r="U26" s="1784"/>
      <c r="V26" s="1784"/>
      <c r="W26" s="1784"/>
      <c r="X26" s="1784"/>
      <c r="Y26" s="1784"/>
      <c r="Z26" s="1784"/>
      <c r="AA26" s="1784"/>
      <c r="AB26" s="1784"/>
      <c r="AC26" s="1784"/>
      <c r="AD26" s="1784"/>
      <c r="AE26" s="1784"/>
      <c r="AF26" s="1784"/>
      <c r="AG26" s="1784"/>
      <c r="AH26" s="1784"/>
      <c r="AI26" s="1784"/>
      <c r="AJ26" s="1784"/>
      <c r="AK26" s="1784"/>
      <c r="AL26" s="1784"/>
      <c r="AM26" s="1784"/>
      <c r="AN26" s="1784"/>
      <c r="AO26" s="1784"/>
      <c r="AP26" s="1784"/>
      <c r="AQ26" s="1784"/>
      <c r="AR26" s="1784"/>
      <c r="AS26" s="1784"/>
      <c r="AT26" s="1784"/>
      <c r="AU26" s="1784"/>
      <c r="AV26" s="1784"/>
      <c r="AW26" s="1784"/>
      <c r="AX26" s="1784"/>
      <c r="AY26" s="1784"/>
      <c r="AZ26" s="1784"/>
      <c r="BA26" s="1785"/>
      <c r="BB26" s="1786"/>
      <c r="BC26" s="1787"/>
      <c r="BD26" s="1787"/>
      <c r="BE26" s="1787"/>
      <c r="BF26" s="1787"/>
      <c r="BG26" s="1787"/>
      <c r="BH26" s="1787"/>
      <c r="BI26" s="1787"/>
      <c r="BJ26" s="1788"/>
      <c r="BK26" s="413"/>
    </row>
    <row r="27" spans="1:63" ht="27.65" customHeight="1" thickBot="1">
      <c r="A27" s="1769" t="s">
        <v>850</v>
      </c>
      <c r="B27" s="1770"/>
      <c r="C27" s="1770"/>
      <c r="D27" s="1770"/>
      <c r="E27" s="1770"/>
      <c r="F27" s="1770"/>
      <c r="G27" s="1770"/>
      <c r="H27" s="1770"/>
      <c r="I27" s="1770"/>
      <c r="J27" s="1770"/>
      <c r="K27" s="1770"/>
      <c r="L27" s="1770"/>
      <c r="M27" s="1770"/>
      <c r="N27" s="1770"/>
      <c r="O27" s="1770"/>
      <c r="P27" s="1770"/>
      <c r="Q27" s="1770"/>
      <c r="R27" s="1770"/>
      <c r="S27" s="440"/>
      <c r="T27" s="440" t="s">
        <v>851</v>
      </c>
      <c r="U27" s="445"/>
      <c r="V27" s="446" t="s">
        <v>852</v>
      </c>
      <c r="W27" s="440"/>
      <c r="X27" s="440" t="s">
        <v>851</v>
      </c>
      <c r="Y27" s="445"/>
      <c r="Z27" s="447"/>
      <c r="AA27" s="448"/>
      <c r="AB27" s="448"/>
      <c r="AC27" s="448"/>
      <c r="AD27" s="448"/>
      <c r="AE27" s="448"/>
      <c r="AF27" s="449"/>
      <c r="AG27" s="447"/>
      <c r="AH27" s="448"/>
      <c r="AI27" s="448"/>
      <c r="AJ27" s="448"/>
      <c r="AK27" s="448"/>
      <c r="AL27" s="448"/>
      <c r="AM27" s="450"/>
      <c r="AN27" s="447"/>
      <c r="AO27" s="448"/>
      <c r="AP27" s="448"/>
      <c r="AQ27" s="448"/>
      <c r="AR27" s="448"/>
      <c r="AS27" s="448"/>
      <c r="AT27" s="450"/>
      <c r="AU27" s="447"/>
      <c r="AV27" s="448"/>
      <c r="AW27" s="448"/>
      <c r="AX27" s="448"/>
      <c r="AY27" s="448"/>
      <c r="AZ27" s="448"/>
      <c r="BA27" s="450"/>
      <c r="BB27" s="1771">
        <f>SUM(Z27:BA27)</f>
        <v>0</v>
      </c>
      <c r="BC27" s="1772"/>
      <c r="BD27" s="1773"/>
      <c r="BE27" s="1774"/>
      <c r="BF27" s="1775"/>
      <c r="BG27" s="1776"/>
      <c r="BH27" s="1774"/>
      <c r="BI27" s="1775"/>
      <c r="BJ27" s="1777"/>
      <c r="BK27" s="413"/>
    </row>
    <row r="28" spans="1:63" ht="27.65" customHeight="1" thickBot="1">
      <c r="A28" s="1769" t="s">
        <v>853</v>
      </c>
      <c r="B28" s="1770"/>
      <c r="C28" s="1770"/>
      <c r="D28" s="1770"/>
      <c r="E28" s="1770"/>
      <c r="F28" s="1770"/>
      <c r="G28" s="1770"/>
      <c r="H28" s="1770"/>
      <c r="I28" s="1770"/>
      <c r="J28" s="1770"/>
      <c r="K28" s="1770"/>
      <c r="L28" s="1770"/>
      <c r="M28" s="1770"/>
      <c r="N28" s="1770"/>
      <c r="O28" s="1770"/>
      <c r="P28" s="1770"/>
      <c r="Q28" s="1770"/>
      <c r="R28" s="1770"/>
      <c r="S28" s="440"/>
      <c r="T28" s="440" t="s">
        <v>851</v>
      </c>
      <c r="U28" s="445"/>
      <c r="V28" s="446" t="s">
        <v>852</v>
      </c>
      <c r="W28" s="440"/>
      <c r="X28" s="440" t="s">
        <v>851</v>
      </c>
      <c r="Y28" s="445"/>
      <c r="Z28" s="447"/>
      <c r="AA28" s="448"/>
      <c r="AB28" s="448"/>
      <c r="AC28" s="448"/>
      <c r="AD28" s="448"/>
      <c r="AE28" s="448"/>
      <c r="AF28" s="449"/>
      <c r="AG28" s="447"/>
      <c r="AH28" s="448"/>
      <c r="AI28" s="448"/>
      <c r="AJ28" s="448"/>
      <c r="AK28" s="448"/>
      <c r="AL28" s="448"/>
      <c r="AM28" s="450"/>
      <c r="AN28" s="447"/>
      <c r="AO28" s="448"/>
      <c r="AP28" s="448"/>
      <c r="AQ28" s="448"/>
      <c r="AR28" s="448"/>
      <c r="AS28" s="448"/>
      <c r="AT28" s="450"/>
      <c r="AU28" s="447"/>
      <c r="AV28" s="448"/>
      <c r="AW28" s="448"/>
      <c r="AX28" s="448"/>
      <c r="AY28" s="448"/>
      <c r="AZ28" s="448"/>
      <c r="BA28" s="450"/>
      <c r="BB28" s="1771">
        <f>SUM(Z28:BA28)</f>
        <v>0</v>
      </c>
      <c r="BC28" s="1772"/>
      <c r="BD28" s="1773"/>
      <c r="BE28" s="1774"/>
      <c r="BF28" s="1775"/>
      <c r="BG28" s="1776"/>
      <c r="BH28" s="1774"/>
      <c r="BI28" s="1775"/>
      <c r="BJ28" s="1777"/>
      <c r="BK28" s="413"/>
    </row>
    <row r="29" spans="1:63" ht="10.25" customHeight="1">
      <c r="A29" s="451"/>
      <c r="B29" s="451"/>
      <c r="C29" s="451"/>
      <c r="D29" s="451"/>
      <c r="E29" s="451"/>
      <c r="F29" s="451"/>
      <c r="G29" s="451"/>
      <c r="H29" s="451"/>
      <c r="I29" s="451"/>
      <c r="J29" s="451"/>
      <c r="K29" s="451"/>
      <c r="L29" s="451"/>
      <c r="M29" s="451"/>
      <c r="N29" s="451"/>
      <c r="O29" s="451"/>
      <c r="P29" s="451"/>
      <c r="Q29" s="451"/>
      <c r="R29" s="451"/>
      <c r="S29" s="451"/>
      <c r="T29" s="451"/>
      <c r="U29" s="451"/>
      <c r="V29" s="451"/>
      <c r="W29" s="451"/>
      <c r="X29" s="451"/>
      <c r="Y29" s="451"/>
      <c r="Z29" s="413"/>
      <c r="AA29" s="413"/>
      <c r="AB29" s="413"/>
      <c r="AC29" s="413"/>
      <c r="AD29" s="413"/>
      <c r="AE29" s="413"/>
      <c r="AF29" s="413"/>
      <c r="AG29" s="413"/>
      <c r="AH29" s="413"/>
      <c r="AI29" s="413"/>
      <c r="AJ29" s="413"/>
      <c r="AK29" s="413"/>
      <c r="AL29" s="413"/>
      <c r="AM29" s="413"/>
      <c r="AN29" s="413"/>
      <c r="AO29" s="413"/>
      <c r="AP29" s="413"/>
      <c r="AQ29" s="413"/>
      <c r="AR29" s="413"/>
      <c r="AS29" s="413"/>
      <c r="AT29" s="413"/>
      <c r="AU29" s="413"/>
      <c r="AV29" s="413"/>
      <c r="AW29" s="413"/>
      <c r="AX29" s="413"/>
      <c r="AY29" s="413"/>
      <c r="AZ29" s="413"/>
      <c r="BA29" s="413"/>
      <c r="BB29" s="452"/>
      <c r="BC29" s="452"/>
      <c r="BD29" s="452"/>
      <c r="BE29" s="451"/>
      <c r="BF29" s="451"/>
      <c r="BG29" s="451"/>
      <c r="BH29" s="451"/>
      <c r="BI29" s="451"/>
      <c r="BJ29" s="451"/>
      <c r="BK29" s="413"/>
    </row>
    <row r="30" spans="1:63" ht="27.65" customHeight="1">
      <c r="A30" s="1768" t="s">
        <v>854</v>
      </c>
      <c r="B30" s="1768"/>
      <c r="C30" s="1768"/>
      <c r="D30" s="1768"/>
      <c r="E30" s="1768"/>
      <c r="F30" s="1768"/>
      <c r="G30" s="1768"/>
      <c r="H30" s="1768"/>
      <c r="I30" s="1768"/>
      <c r="J30" s="1768"/>
      <c r="K30" s="1768"/>
      <c r="L30" s="1768"/>
      <c r="M30" s="1768"/>
      <c r="N30" s="1768"/>
      <c r="O30" s="1768"/>
      <c r="P30" s="1768"/>
      <c r="Q30" s="1768"/>
      <c r="R30" s="1768"/>
      <c r="S30" s="1768"/>
      <c r="T30" s="1768"/>
      <c r="U30" s="1768"/>
      <c r="V30" s="1768"/>
      <c r="W30" s="1768"/>
      <c r="X30" s="1768"/>
      <c r="Y30" s="1768"/>
      <c r="Z30" s="1768"/>
      <c r="AA30" s="1768"/>
      <c r="AB30" s="1768"/>
      <c r="AC30" s="1768"/>
      <c r="AD30" s="1768"/>
      <c r="AE30" s="1768"/>
      <c r="AF30" s="1768"/>
      <c r="AG30" s="1768"/>
      <c r="AH30" s="1768"/>
      <c r="AI30" s="1768"/>
      <c r="AJ30" s="1768"/>
      <c r="AK30" s="1768"/>
      <c r="AL30" s="1768"/>
      <c r="AM30" s="1768"/>
      <c r="AN30" s="1768"/>
      <c r="AO30" s="1768"/>
      <c r="AP30" s="1768"/>
      <c r="AQ30" s="1768"/>
      <c r="AR30" s="1768"/>
      <c r="AS30" s="1768"/>
      <c r="AT30" s="1768"/>
      <c r="AU30" s="1768"/>
      <c r="AV30" s="1768"/>
      <c r="AW30" s="1768"/>
      <c r="AX30" s="1768"/>
      <c r="AY30" s="1768"/>
      <c r="AZ30" s="1768"/>
      <c r="BA30" s="1768"/>
      <c r="BB30" s="1768"/>
      <c r="BC30" s="1768"/>
      <c r="BD30" s="1768"/>
      <c r="BE30" s="1768"/>
      <c r="BF30" s="1768"/>
      <c r="BG30" s="1768"/>
      <c r="BH30" s="1768"/>
      <c r="BI30" s="1768"/>
      <c r="BJ30" s="1768"/>
      <c r="BK30" s="1768"/>
    </row>
    <row r="31" spans="1:63" ht="27.65" customHeight="1">
      <c r="A31" s="1768" t="s">
        <v>855</v>
      </c>
      <c r="B31" s="1768"/>
      <c r="C31" s="1768"/>
      <c r="D31" s="1768"/>
      <c r="E31" s="1768"/>
      <c r="F31" s="1768"/>
      <c r="G31" s="1768"/>
      <c r="H31" s="1768"/>
      <c r="I31" s="1768"/>
      <c r="J31" s="1768"/>
      <c r="K31" s="1768"/>
      <c r="L31" s="1768"/>
      <c r="M31" s="1768"/>
      <c r="N31" s="1768"/>
      <c r="O31" s="1768"/>
      <c r="P31" s="1768"/>
      <c r="Q31" s="1768"/>
      <c r="R31" s="1768"/>
      <c r="S31" s="1768"/>
      <c r="T31" s="1768"/>
      <c r="U31" s="1768"/>
      <c r="V31" s="1768"/>
      <c r="W31" s="1768"/>
      <c r="X31" s="1768"/>
      <c r="Y31" s="1768"/>
      <c r="Z31" s="1768"/>
      <c r="AA31" s="1768"/>
      <c r="AB31" s="1768"/>
      <c r="AC31" s="1768"/>
      <c r="AD31" s="1768"/>
      <c r="AE31" s="1768"/>
      <c r="AF31" s="1768"/>
      <c r="AG31" s="1768"/>
      <c r="AH31" s="1768"/>
      <c r="AI31" s="1768"/>
      <c r="AJ31" s="1768"/>
      <c r="AK31" s="1768"/>
      <c r="AL31" s="1768"/>
      <c r="AM31" s="1768"/>
      <c r="AN31" s="1768"/>
      <c r="AO31" s="1768"/>
      <c r="AP31" s="1768"/>
      <c r="AQ31" s="1768"/>
      <c r="AR31" s="1768"/>
      <c r="AS31" s="1768"/>
      <c r="AT31" s="1768"/>
      <c r="AU31" s="1768"/>
      <c r="AV31" s="1768"/>
      <c r="AW31" s="1768"/>
      <c r="AX31" s="1768"/>
      <c r="AY31" s="1768"/>
      <c r="AZ31" s="1768"/>
      <c r="BA31" s="1768"/>
      <c r="BB31" s="1768"/>
      <c r="BC31" s="1768"/>
      <c r="BD31" s="1768"/>
      <c r="BE31" s="1768"/>
      <c r="BF31" s="1768"/>
      <c r="BG31" s="1768"/>
      <c r="BH31" s="1768"/>
      <c r="BI31" s="1768"/>
      <c r="BJ31" s="1768"/>
      <c r="BK31" s="1768"/>
    </row>
    <row r="32" spans="1:63" ht="27.65" customHeight="1">
      <c r="A32" s="1768" t="s">
        <v>856</v>
      </c>
      <c r="B32" s="1768"/>
      <c r="C32" s="1768"/>
      <c r="D32" s="1768"/>
      <c r="E32" s="1768"/>
      <c r="F32" s="1768"/>
      <c r="G32" s="1768"/>
      <c r="H32" s="1768"/>
      <c r="I32" s="1768"/>
      <c r="J32" s="1768"/>
      <c r="K32" s="1768"/>
      <c r="L32" s="1768"/>
      <c r="M32" s="1768"/>
      <c r="N32" s="1768"/>
      <c r="O32" s="1768"/>
      <c r="P32" s="1768"/>
      <c r="Q32" s="1768"/>
      <c r="R32" s="1768"/>
      <c r="S32" s="1768"/>
      <c r="T32" s="1768"/>
      <c r="U32" s="1768"/>
      <c r="V32" s="1768"/>
      <c r="W32" s="1768"/>
      <c r="X32" s="1768"/>
      <c r="Y32" s="1768"/>
      <c r="Z32" s="1768"/>
      <c r="AA32" s="1768"/>
      <c r="AB32" s="1768"/>
      <c r="AC32" s="1768"/>
      <c r="AD32" s="1768"/>
      <c r="AE32" s="1768"/>
      <c r="AF32" s="1768"/>
      <c r="AG32" s="1768"/>
      <c r="AH32" s="1768"/>
      <c r="AI32" s="1768"/>
      <c r="AJ32" s="1768"/>
      <c r="AK32" s="1768"/>
      <c r="AL32" s="1768"/>
      <c r="AM32" s="1768"/>
      <c r="AN32" s="1768"/>
      <c r="AO32" s="1768"/>
      <c r="AP32" s="1768"/>
      <c r="AQ32" s="1768"/>
      <c r="AR32" s="1768"/>
      <c r="AS32" s="1768"/>
      <c r="AT32" s="1768"/>
      <c r="AU32" s="1768"/>
      <c r="AV32" s="1768"/>
      <c r="AW32" s="1768"/>
      <c r="AX32" s="1768"/>
      <c r="AY32" s="1768"/>
      <c r="AZ32" s="1768"/>
      <c r="BA32" s="1768"/>
      <c r="BB32" s="1768"/>
      <c r="BC32" s="1768"/>
      <c r="BD32" s="1768"/>
      <c r="BE32" s="1768"/>
      <c r="BF32" s="1768"/>
      <c r="BG32" s="1768"/>
      <c r="BH32" s="1768"/>
      <c r="BI32" s="1768"/>
      <c r="BJ32" s="1768"/>
      <c r="BK32" s="1768"/>
    </row>
    <row r="33" spans="1:63" ht="27.65" customHeight="1">
      <c r="A33" s="1768" t="s">
        <v>857</v>
      </c>
      <c r="B33" s="1768"/>
      <c r="C33" s="1768"/>
      <c r="D33" s="1768"/>
      <c r="E33" s="1768"/>
      <c r="F33" s="1768"/>
      <c r="G33" s="1768"/>
      <c r="H33" s="1768"/>
      <c r="I33" s="1768"/>
      <c r="J33" s="1768"/>
      <c r="K33" s="1768"/>
      <c r="L33" s="1768"/>
      <c r="M33" s="1768"/>
      <c r="N33" s="1768"/>
      <c r="O33" s="1768"/>
      <c r="P33" s="1768"/>
      <c r="Q33" s="1768"/>
      <c r="R33" s="1768"/>
      <c r="S33" s="1768"/>
      <c r="T33" s="1768"/>
      <c r="U33" s="1768"/>
      <c r="V33" s="1768"/>
      <c r="W33" s="1768"/>
      <c r="X33" s="1768"/>
      <c r="Y33" s="1768"/>
      <c r="Z33" s="1768"/>
      <c r="AA33" s="1768"/>
      <c r="AB33" s="1768"/>
      <c r="AC33" s="1768"/>
      <c r="AD33" s="1768"/>
      <c r="AE33" s="1768"/>
      <c r="AF33" s="1768"/>
      <c r="AG33" s="1768"/>
      <c r="AH33" s="1768"/>
      <c r="AI33" s="1768"/>
      <c r="AJ33" s="1768"/>
      <c r="AK33" s="1768"/>
      <c r="AL33" s="1768"/>
      <c r="AM33" s="1768"/>
      <c r="AN33" s="1768"/>
      <c r="AO33" s="1768"/>
      <c r="AP33" s="1768"/>
      <c r="AQ33" s="1768"/>
      <c r="AR33" s="1768"/>
      <c r="AS33" s="1768"/>
      <c r="AT33" s="1768"/>
      <c r="AU33" s="1768"/>
      <c r="AV33" s="1768"/>
      <c r="AW33" s="1768"/>
      <c r="AX33" s="1768"/>
      <c r="AY33" s="1768"/>
      <c r="AZ33" s="1768"/>
      <c r="BA33" s="1768"/>
      <c r="BB33" s="1768"/>
      <c r="BC33" s="1768"/>
      <c r="BD33" s="1768"/>
      <c r="BE33" s="1768"/>
      <c r="BF33" s="1768"/>
      <c r="BG33" s="1768"/>
      <c r="BH33" s="1768"/>
      <c r="BI33" s="1768"/>
      <c r="BJ33" s="1768"/>
      <c r="BK33" s="1768"/>
    </row>
  </sheetData>
  <sheetProtection sheet="1" objects="1" scenarios="1"/>
  <mergeCells count="116">
    <mergeCell ref="A1:H1"/>
    <mergeCell ref="A2:Q2"/>
    <mergeCell ref="S2:BJ2"/>
    <mergeCell ref="A3:Q3"/>
    <mergeCell ref="S3:BJ3"/>
    <mergeCell ref="A4:Q4"/>
    <mergeCell ref="S4:BJ4"/>
    <mergeCell ref="A5:Q5"/>
    <mergeCell ref="S5:BJ5"/>
    <mergeCell ref="A6:Q6"/>
    <mergeCell ref="S6:BJ6"/>
    <mergeCell ref="A8:BJ8"/>
    <mergeCell ref="A10:F10"/>
    <mergeCell ref="G10:T10"/>
    <mergeCell ref="U10:V10"/>
    <mergeCell ref="W10:AK10"/>
    <mergeCell ref="AL10:AN10"/>
    <mergeCell ref="AO10:AS10"/>
    <mergeCell ref="BH11:BJ14"/>
    <mergeCell ref="A12:F14"/>
    <mergeCell ref="G12:K14"/>
    <mergeCell ref="L12:R14"/>
    <mergeCell ref="S12:S14"/>
    <mergeCell ref="T12:T14"/>
    <mergeCell ref="U12:U14"/>
    <mergeCell ref="V12:V14"/>
    <mergeCell ref="W12:W14"/>
    <mergeCell ref="X12:X14"/>
    <mergeCell ref="A11:T11"/>
    <mergeCell ref="U11:Y11"/>
    <mergeCell ref="Z11:BA11"/>
    <mergeCell ref="BB11:BD14"/>
    <mergeCell ref="BE11:BG14"/>
    <mergeCell ref="Y12:Y14"/>
    <mergeCell ref="Z12:AF12"/>
    <mergeCell ref="AG12:AM12"/>
    <mergeCell ref="AN12:AT12"/>
    <mergeCell ref="AU12:BA12"/>
    <mergeCell ref="A17:F17"/>
    <mergeCell ref="G17:K17"/>
    <mergeCell ref="L17:R17"/>
    <mergeCell ref="BB17:BD17"/>
    <mergeCell ref="BE17:BG17"/>
    <mergeCell ref="BH17:BJ17"/>
    <mergeCell ref="BH15:BJ15"/>
    <mergeCell ref="A16:F16"/>
    <mergeCell ref="G16:K16"/>
    <mergeCell ref="L16:R16"/>
    <mergeCell ref="BB16:BD16"/>
    <mergeCell ref="BE16:BG16"/>
    <mergeCell ref="BH16:BJ16"/>
    <mergeCell ref="A15:F15"/>
    <mergeCell ref="G15:K15"/>
    <mergeCell ref="L15:R15"/>
    <mergeCell ref="BB15:BD15"/>
    <mergeCell ref="BE15:BG15"/>
    <mergeCell ref="A19:F19"/>
    <mergeCell ref="G19:K19"/>
    <mergeCell ref="L19:R19"/>
    <mergeCell ref="BB19:BD19"/>
    <mergeCell ref="BE19:BG19"/>
    <mergeCell ref="BH19:BJ19"/>
    <mergeCell ref="A18:F18"/>
    <mergeCell ref="G18:K18"/>
    <mergeCell ref="L18:R18"/>
    <mergeCell ref="BB18:BD18"/>
    <mergeCell ref="BE18:BG18"/>
    <mergeCell ref="BH18:BJ18"/>
    <mergeCell ref="A21:F21"/>
    <mergeCell ref="G21:K21"/>
    <mergeCell ref="L21:R21"/>
    <mergeCell ref="BB21:BD21"/>
    <mergeCell ref="BE21:BG21"/>
    <mergeCell ref="BH21:BJ21"/>
    <mergeCell ref="A20:F20"/>
    <mergeCell ref="G20:K20"/>
    <mergeCell ref="L20:R20"/>
    <mergeCell ref="BB20:BD20"/>
    <mergeCell ref="BE20:BG20"/>
    <mergeCell ref="BH20:BJ20"/>
    <mergeCell ref="A23:F23"/>
    <mergeCell ref="G23:K23"/>
    <mergeCell ref="L23:R23"/>
    <mergeCell ref="BB23:BD23"/>
    <mergeCell ref="BE23:BG23"/>
    <mergeCell ref="BH23:BJ23"/>
    <mergeCell ref="A22:F22"/>
    <mergeCell ref="G22:K22"/>
    <mergeCell ref="L22:R22"/>
    <mergeCell ref="BB22:BD22"/>
    <mergeCell ref="BE22:BG22"/>
    <mergeCell ref="BH22:BJ22"/>
    <mergeCell ref="A25:Y25"/>
    <mergeCell ref="BB25:BD25"/>
    <mergeCell ref="BE25:BG25"/>
    <mergeCell ref="BH25:BJ25"/>
    <mergeCell ref="A26:BA26"/>
    <mergeCell ref="BB26:BJ26"/>
    <mergeCell ref="A24:F24"/>
    <mergeCell ref="G24:K24"/>
    <mergeCell ref="L24:R24"/>
    <mergeCell ref="BB24:BD24"/>
    <mergeCell ref="BE24:BG24"/>
    <mergeCell ref="BH24:BJ24"/>
    <mergeCell ref="A30:BK30"/>
    <mergeCell ref="A31:BK31"/>
    <mergeCell ref="A32:BK32"/>
    <mergeCell ref="A33:BK33"/>
    <mergeCell ref="A27:R27"/>
    <mergeCell ref="BB27:BD27"/>
    <mergeCell ref="BE27:BG27"/>
    <mergeCell ref="BH27:BJ27"/>
    <mergeCell ref="A28:R28"/>
    <mergeCell ref="BB28:BD28"/>
    <mergeCell ref="BE28:BG28"/>
    <mergeCell ref="BH28:BJ28"/>
  </mergeCells>
  <phoneticPr fontId="3"/>
  <conditionalFormatting sqref="A15:F15">
    <cfRule type="expression" dxfId="915" priority="829">
      <formula>LEN(TRIM($A$15&amp;""))=0</formula>
    </cfRule>
    <cfRule type="expression" dxfId="914" priority="830">
      <formula>NOT(LEN(TRIM($A$15&amp;""))=0)</formula>
    </cfRule>
  </conditionalFormatting>
  <conditionalFormatting sqref="A16:F16">
    <cfRule type="expression" dxfId="913" priority="831">
      <formula>LEN(TRIM($A$16&amp;""))=0</formula>
    </cfRule>
    <cfRule type="expression" dxfId="912" priority="832">
      <formula>NOT(LEN(TRIM($A$16&amp;""))=0)</formula>
    </cfRule>
  </conditionalFormatting>
  <conditionalFormatting sqref="A17:F17">
    <cfRule type="expression" dxfId="911" priority="833">
      <formula>LEN(TRIM($A$17&amp;""))=0</formula>
    </cfRule>
    <cfRule type="expression" dxfId="910" priority="834">
      <formula>NOT(LEN(TRIM($A$17&amp;""))=0)</formula>
    </cfRule>
  </conditionalFormatting>
  <conditionalFormatting sqref="A18:F18">
    <cfRule type="expression" dxfId="909" priority="835">
      <formula>LEN(TRIM($A$18&amp;""))=0</formula>
    </cfRule>
    <cfRule type="expression" dxfId="908" priority="836">
      <formula>NOT(LEN(TRIM($A$18&amp;""))=0)</formula>
    </cfRule>
  </conditionalFormatting>
  <conditionalFormatting sqref="A19:F19">
    <cfRule type="expression" dxfId="907" priority="838">
      <formula>NOT(LEN(TRIM($A$19&amp;""))=0)</formula>
    </cfRule>
    <cfRule type="expression" dxfId="906" priority="837">
      <formula>LEN(TRIM($A$19&amp;""))=0</formula>
    </cfRule>
  </conditionalFormatting>
  <conditionalFormatting sqref="A20:F20">
    <cfRule type="expression" dxfId="905" priority="839">
      <formula>LEN(TRIM($A$20&amp;""))=0</formula>
    </cfRule>
    <cfRule type="expression" dxfId="904" priority="840">
      <formula>NOT(LEN(TRIM($A$20&amp;""))=0)</formula>
    </cfRule>
  </conditionalFormatting>
  <conditionalFormatting sqref="A21:F21">
    <cfRule type="expression" dxfId="903" priority="841">
      <formula>LEN(TRIM($A$21&amp;""))=0</formula>
    </cfRule>
    <cfRule type="expression" dxfId="902" priority="842">
      <formula>NOT(LEN(TRIM($A$21&amp;""))=0)</formula>
    </cfRule>
  </conditionalFormatting>
  <conditionalFormatting sqref="A22:F22">
    <cfRule type="expression" dxfId="901" priority="843">
      <formula>LEN(TRIM($A$22&amp;""))=0</formula>
    </cfRule>
    <cfRule type="expression" dxfId="900" priority="844">
      <formula>NOT(LEN(TRIM($A$22&amp;""))=0)</formula>
    </cfRule>
  </conditionalFormatting>
  <conditionalFormatting sqref="A23:F23">
    <cfRule type="expression" dxfId="899" priority="846">
      <formula>NOT(LEN(TRIM($A$23&amp;""))=0)</formula>
    </cfRule>
    <cfRule type="expression" dxfId="898" priority="845">
      <formula>LEN(TRIM($A$23&amp;""))=0</formula>
    </cfRule>
  </conditionalFormatting>
  <conditionalFormatting sqref="A24:F24">
    <cfRule type="expression" dxfId="897" priority="848">
      <formula>NOT(LEN(TRIM($A$24&amp;""))=0)</formula>
    </cfRule>
    <cfRule type="expression" dxfId="896" priority="847">
      <formula>LEN(TRIM($A$24&amp;""))=0</formula>
    </cfRule>
  </conditionalFormatting>
  <conditionalFormatting sqref="G15:K15">
    <cfRule type="expression" dxfId="895" priority="730">
      <formula>NOT(LEN(TRIM($G$15&amp;""))=0)</formula>
    </cfRule>
    <cfRule type="expression" dxfId="894" priority="729">
      <formula>LEN(TRIM($G$15&amp;""))=0</formula>
    </cfRule>
  </conditionalFormatting>
  <conditionalFormatting sqref="G16:K16">
    <cfRule type="expression" dxfId="893" priority="732">
      <formula>NOT(LEN(TRIM($G$16&amp;""))=0)</formula>
    </cfRule>
    <cfRule type="expression" dxfId="892" priority="731">
      <formula>LEN(TRIM($G$16&amp;""))=0</formula>
    </cfRule>
  </conditionalFormatting>
  <conditionalFormatting sqref="G17:K17">
    <cfRule type="expression" dxfId="891" priority="733">
      <formula>LEN(TRIM($G$17&amp;""))=0</formula>
    </cfRule>
    <cfRule type="expression" dxfId="890" priority="734">
      <formula>NOT(LEN(TRIM($G$17&amp;""))=0)</formula>
    </cfRule>
  </conditionalFormatting>
  <conditionalFormatting sqref="G18:K18">
    <cfRule type="expression" dxfId="889" priority="735">
      <formula>LEN(TRIM($G$18&amp;""))=0</formula>
    </cfRule>
    <cfRule type="expression" dxfId="888" priority="736">
      <formula>NOT(LEN(TRIM($G$18&amp;""))=0)</formula>
    </cfRule>
  </conditionalFormatting>
  <conditionalFormatting sqref="G19:K19">
    <cfRule type="expression" dxfId="887" priority="738">
      <formula>NOT(LEN(TRIM($G$19&amp;""))=0)</formula>
    </cfRule>
    <cfRule type="expression" dxfId="886" priority="737">
      <formula>LEN(TRIM($G$19&amp;""))=0</formula>
    </cfRule>
  </conditionalFormatting>
  <conditionalFormatting sqref="G20:K20">
    <cfRule type="expression" dxfId="885" priority="740">
      <formula>NOT(LEN(TRIM($G$20&amp;""))=0)</formula>
    </cfRule>
    <cfRule type="expression" dxfId="884" priority="739">
      <formula>LEN(TRIM($G$20&amp;""))=0</formula>
    </cfRule>
  </conditionalFormatting>
  <conditionalFormatting sqref="G21:K21">
    <cfRule type="expression" dxfId="883" priority="742">
      <formula>NOT(LEN(TRIM($G$21&amp;""))=0)</formula>
    </cfRule>
    <cfRule type="expression" dxfId="882" priority="741">
      <formula>LEN(TRIM($G$21&amp;""))=0</formula>
    </cfRule>
  </conditionalFormatting>
  <conditionalFormatting sqref="G22:K22">
    <cfRule type="expression" dxfId="881" priority="744">
      <formula>NOT(LEN(TRIM($G$22&amp;""))=0)</formula>
    </cfRule>
    <cfRule type="expression" dxfId="880" priority="743">
      <formula>LEN(TRIM($G$22&amp;""))=0</formula>
    </cfRule>
  </conditionalFormatting>
  <conditionalFormatting sqref="G23:K23">
    <cfRule type="expression" dxfId="879" priority="745">
      <formula>LEN(TRIM($G$23&amp;""))=0</formula>
    </cfRule>
    <cfRule type="expression" dxfId="878" priority="746">
      <formula>NOT(LEN(TRIM($G$23&amp;""))=0)</formula>
    </cfRule>
  </conditionalFormatting>
  <conditionalFormatting sqref="G24:K24">
    <cfRule type="expression" dxfId="877" priority="747">
      <formula>LEN(TRIM($G$24&amp;""))=0</formula>
    </cfRule>
    <cfRule type="expression" dxfId="876" priority="748">
      <formula>NOT(LEN(TRIM($G$24&amp;""))=0)</formula>
    </cfRule>
  </conditionalFormatting>
  <conditionalFormatting sqref="G10:T10">
    <cfRule type="expression" dxfId="875" priority="688">
      <formula>NOT(OR(LEN(TRIM($G$10&amp;""))=0,$G$10="選択してください。"))</formula>
    </cfRule>
    <cfRule type="expression" dxfId="874" priority="687">
      <formula>OR(LEN(TRIM($G$10&amp;""))=0,$G$10="選択してください。")</formula>
    </cfRule>
  </conditionalFormatting>
  <conditionalFormatting sqref="L15:R24">
    <cfRule type="expression" dxfId="873" priority="2">
      <formula>L15=""</formula>
    </cfRule>
  </conditionalFormatting>
  <conditionalFormatting sqref="S15">
    <cfRule type="expression" dxfId="872" priority="749">
      <formula>LEN(TRIM($S$15&amp;""))=0</formula>
    </cfRule>
    <cfRule type="expression" dxfId="871" priority="750">
      <formula>NOT(LEN(TRIM($S$15&amp;""))=0)</formula>
    </cfRule>
  </conditionalFormatting>
  <conditionalFormatting sqref="S16">
    <cfRule type="expression" dxfId="870" priority="751">
      <formula>LEN(TRIM($S$16&amp;""))=0</formula>
    </cfRule>
    <cfRule type="expression" dxfId="869" priority="752">
      <formula>NOT(LEN(TRIM($S$16&amp;""))=0)</formula>
    </cfRule>
  </conditionalFormatting>
  <conditionalFormatting sqref="S17">
    <cfRule type="expression" dxfId="868" priority="753">
      <formula>LEN(TRIM($S$17&amp;""))=0</formula>
    </cfRule>
    <cfRule type="expression" dxfId="867" priority="754">
      <formula>NOT(LEN(TRIM($S$17&amp;""))=0)</formula>
    </cfRule>
  </conditionalFormatting>
  <conditionalFormatting sqref="S18">
    <cfRule type="expression" dxfId="866" priority="755">
      <formula>LEN(TRIM($S$18&amp;""))=0</formula>
    </cfRule>
    <cfRule type="expression" dxfId="865" priority="756">
      <formula>NOT(LEN(TRIM($S$18&amp;""))=0)</formula>
    </cfRule>
  </conditionalFormatting>
  <conditionalFormatting sqref="S19">
    <cfRule type="expression" dxfId="864" priority="757">
      <formula>LEN(TRIM($S$19&amp;""))=0</formula>
    </cfRule>
    <cfRule type="expression" dxfId="863" priority="758">
      <formula>NOT(LEN(TRIM($S$19&amp;""))=0)</formula>
    </cfRule>
  </conditionalFormatting>
  <conditionalFormatting sqref="S20">
    <cfRule type="expression" dxfId="862" priority="760">
      <formula>NOT(LEN(TRIM($S$20&amp;""))=0)</formula>
    </cfRule>
    <cfRule type="expression" dxfId="861" priority="759">
      <formula>LEN(TRIM($S$20&amp;""))=0</formula>
    </cfRule>
  </conditionalFormatting>
  <conditionalFormatting sqref="S21">
    <cfRule type="expression" dxfId="860" priority="761">
      <formula>LEN(TRIM($S$21&amp;""))=0</formula>
    </cfRule>
    <cfRule type="expression" dxfId="859" priority="762">
      <formula>NOT(LEN(TRIM($S$21&amp;""))=0)</formula>
    </cfRule>
  </conditionalFormatting>
  <conditionalFormatting sqref="S22">
    <cfRule type="expression" dxfId="858" priority="763">
      <formula>LEN(TRIM($S$22&amp;""))=0</formula>
    </cfRule>
    <cfRule type="expression" dxfId="857" priority="764">
      <formula>NOT(LEN(TRIM($S$22&amp;""))=0)</formula>
    </cfRule>
  </conditionalFormatting>
  <conditionalFormatting sqref="S23">
    <cfRule type="expression" dxfId="856" priority="766">
      <formula>NOT(LEN(TRIM($S$23&amp;""))=0)</formula>
    </cfRule>
    <cfRule type="expression" dxfId="855" priority="765">
      <formula>LEN(TRIM($S$23&amp;""))=0</formula>
    </cfRule>
  </conditionalFormatting>
  <conditionalFormatting sqref="S24">
    <cfRule type="expression" dxfId="854" priority="767">
      <formula>LEN(TRIM($S$24&amp;""))=0</formula>
    </cfRule>
    <cfRule type="expression" dxfId="853" priority="768">
      <formula>NOT(LEN(TRIM($S$24&amp;""))=0)</formula>
    </cfRule>
  </conditionalFormatting>
  <conditionalFormatting sqref="S27">
    <cfRule type="expression" dxfId="852" priority="10">
      <formula>$S$27=""</formula>
    </cfRule>
  </conditionalFormatting>
  <conditionalFormatting sqref="S28">
    <cfRule type="expression" dxfId="851" priority="9">
      <formula>$S$28=""</formula>
    </cfRule>
  </conditionalFormatting>
  <conditionalFormatting sqref="T15">
    <cfRule type="expression" dxfId="850" priority="789">
      <formula>LEN(TRIM($T$15&amp;""))=0</formula>
    </cfRule>
    <cfRule type="expression" dxfId="849" priority="790">
      <formula>NOT(LEN(TRIM($T$15&amp;""))=0)</formula>
    </cfRule>
  </conditionalFormatting>
  <conditionalFormatting sqref="T16">
    <cfRule type="expression" dxfId="848" priority="792">
      <formula>NOT(LEN(TRIM($T$16&amp;""))=0)</formula>
    </cfRule>
    <cfRule type="expression" dxfId="847" priority="791">
      <formula>LEN(TRIM($T$16&amp;""))=0</formula>
    </cfRule>
  </conditionalFormatting>
  <conditionalFormatting sqref="T17">
    <cfRule type="expression" dxfId="846" priority="793">
      <formula>LEN(TRIM($T$17&amp;""))=0</formula>
    </cfRule>
    <cfRule type="expression" dxfId="845" priority="794">
      <formula>NOT(LEN(TRIM($T$17&amp;""))=0)</formula>
    </cfRule>
  </conditionalFormatting>
  <conditionalFormatting sqref="T18">
    <cfRule type="expression" dxfId="844" priority="795">
      <formula>LEN(TRIM($T$18&amp;""))=0</formula>
    </cfRule>
    <cfRule type="expression" dxfId="843" priority="796">
      <formula>NOT(LEN(TRIM($T$18&amp;""))=0)</formula>
    </cfRule>
  </conditionalFormatting>
  <conditionalFormatting sqref="T19">
    <cfRule type="expression" dxfId="842" priority="797">
      <formula>LEN(TRIM($T$19&amp;""))=0</formula>
    </cfRule>
    <cfRule type="expression" dxfId="841" priority="798">
      <formula>NOT(LEN(TRIM($T$19&amp;""))=0)</formula>
    </cfRule>
  </conditionalFormatting>
  <conditionalFormatting sqref="T20">
    <cfRule type="expression" dxfId="840" priority="799">
      <formula>LEN(TRIM($T$20&amp;""))=0</formula>
    </cfRule>
    <cfRule type="expression" dxfId="839" priority="800">
      <formula>NOT(LEN(TRIM($T$20&amp;""))=0)</formula>
    </cfRule>
  </conditionalFormatting>
  <conditionalFormatting sqref="T21">
    <cfRule type="expression" dxfId="838" priority="801">
      <formula>LEN(TRIM($T$21&amp;""))=0</formula>
    </cfRule>
    <cfRule type="expression" dxfId="837" priority="802">
      <formula>NOT(LEN(TRIM($T$21&amp;""))=0)</formula>
    </cfRule>
  </conditionalFormatting>
  <conditionalFormatting sqref="T22">
    <cfRule type="expression" dxfId="836" priority="803">
      <formula>LEN(TRIM($T$22&amp;""))=0</formula>
    </cfRule>
    <cfRule type="expression" dxfId="835" priority="804">
      <formula>NOT(LEN(TRIM($T$22&amp;""))=0)</formula>
    </cfRule>
  </conditionalFormatting>
  <conditionalFormatting sqref="T23">
    <cfRule type="expression" dxfId="834" priority="805">
      <formula>LEN(TRIM($T$23&amp;""))=0</formula>
    </cfRule>
    <cfRule type="expression" dxfId="833" priority="806">
      <formula>NOT(LEN(TRIM($T$23&amp;""))=0)</formula>
    </cfRule>
  </conditionalFormatting>
  <conditionalFormatting sqref="T24">
    <cfRule type="expression" dxfId="832" priority="808">
      <formula>NOT(LEN(TRIM($T$24&amp;""))=0)</formula>
    </cfRule>
    <cfRule type="expression" dxfId="831" priority="807">
      <formula>LEN(TRIM($T$24&amp;""))=0</formula>
    </cfRule>
  </conditionalFormatting>
  <conditionalFormatting sqref="U15">
    <cfRule type="expression" dxfId="830" priority="770">
      <formula>NOT(LEN(TRIM($U$15&amp;""))=0)</formula>
    </cfRule>
    <cfRule type="expression" dxfId="829" priority="769">
      <formula>LEN(TRIM($U$15&amp;""))=0</formula>
    </cfRule>
  </conditionalFormatting>
  <conditionalFormatting sqref="U16">
    <cfRule type="expression" dxfId="828" priority="772">
      <formula>NOT(LEN(TRIM($U$16&amp;""))=0)</formula>
    </cfRule>
    <cfRule type="expression" dxfId="827" priority="771">
      <formula>LEN(TRIM($U$16&amp;""))=0</formula>
    </cfRule>
  </conditionalFormatting>
  <conditionalFormatting sqref="U17">
    <cfRule type="expression" dxfId="826" priority="774">
      <formula>NOT(LEN(TRIM($U$17&amp;""))=0)</formula>
    </cfRule>
    <cfRule type="expression" dxfId="825" priority="773">
      <formula>LEN(TRIM($U$17&amp;""))=0</formula>
    </cfRule>
  </conditionalFormatting>
  <conditionalFormatting sqref="U18">
    <cfRule type="expression" dxfId="824" priority="776">
      <formula>NOT(LEN(TRIM($U$18&amp;""))=0)</formula>
    </cfRule>
    <cfRule type="expression" dxfId="823" priority="775">
      <formula>LEN(TRIM($U$18&amp;""))=0</formula>
    </cfRule>
  </conditionalFormatting>
  <conditionalFormatting sqref="U19">
    <cfRule type="expression" dxfId="822" priority="778">
      <formula>NOT(LEN(TRIM($U$19&amp;""))=0)</formula>
    </cfRule>
    <cfRule type="expression" dxfId="821" priority="777">
      <formula>LEN(TRIM($U$19&amp;""))=0</formula>
    </cfRule>
  </conditionalFormatting>
  <conditionalFormatting sqref="U20">
    <cfRule type="expression" dxfId="820" priority="780">
      <formula>NOT(LEN(TRIM($U$20&amp;""))=0)</formula>
    </cfRule>
    <cfRule type="expression" dxfId="819" priority="779">
      <formula>LEN(TRIM($U$20&amp;""))=0</formula>
    </cfRule>
  </conditionalFormatting>
  <conditionalFormatting sqref="U21">
    <cfRule type="expression" dxfId="818" priority="782">
      <formula>NOT(LEN(TRIM($U$21&amp;""))=0)</formula>
    </cfRule>
    <cfRule type="expression" dxfId="817" priority="781">
      <formula>LEN(TRIM($U$21&amp;""))=0</formula>
    </cfRule>
  </conditionalFormatting>
  <conditionalFormatting sqref="U22">
    <cfRule type="expression" dxfId="816" priority="784">
      <formula>NOT(LEN(TRIM($U$22&amp;""))=0)</formula>
    </cfRule>
    <cfRule type="expression" dxfId="815" priority="783">
      <formula>LEN(TRIM($U$22&amp;""))=0</formula>
    </cfRule>
  </conditionalFormatting>
  <conditionalFormatting sqref="U23">
    <cfRule type="expression" dxfId="814" priority="785">
      <formula>LEN(TRIM($U$23&amp;""))=0</formula>
    </cfRule>
    <cfRule type="expression" dxfId="813" priority="786">
      <formula>NOT(LEN(TRIM($U$23&amp;""))=0)</formula>
    </cfRule>
  </conditionalFormatting>
  <conditionalFormatting sqref="U24">
    <cfRule type="expression" dxfId="812" priority="787">
      <formula>LEN(TRIM($U$24&amp;""))=0</formula>
    </cfRule>
    <cfRule type="expression" dxfId="811" priority="788">
      <formula>NOT(LEN(TRIM($U$24&amp;""))=0)</formula>
    </cfRule>
  </conditionalFormatting>
  <conditionalFormatting sqref="U27">
    <cfRule type="expression" dxfId="810" priority="8">
      <formula>$U$27=""</formula>
    </cfRule>
  </conditionalFormatting>
  <conditionalFormatting sqref="U28">
    <cfRule type="expression" dxfId="809" priority="7">
      <formula>$U$28=""</formula>
    </cfRule>
  </conditionalFormatting>
  <conditionalFormatting sqref="V15">
    <cfRule type="expression" dxfId="808" priority="690">
      <formula>NOT(LEN(TRIM($V$15&amp;""))=0)</formula>
    </cfRule>
    <cfRule type="expression" dxfId="807" priority="689">
      <formula>LEN(TRIM($V$15&amp;""))=0</formula>
    </cfRule>
  </conditionalFormatting>
  <conditionalFormatting sqref="V16">
    <cfRule type="expression" dxfId="806" priority="691">
      <formula>LEN(TRIM($V$16&amp;""))=0</formula>
    </cfRule>
    <cfRule type="expression" dxfId="805" priority="692">
      <formula>NOT(LEN(TRIM($V$16&amp;""))=0)</formula>
    </cfRule>
  </conditionalFormatting>
  <conditionalFormatting sqref="V17">
    <cfRule type="expression" dxfId="804" priority="693">
      <formula>LEN(TRIM($V$17&amp;""))=0</formula>
    </cfRule>
    <cfRule type="expression" dxfId="803" priority="694">
      <formula>NOT(LEN(TRIM($V$17&amp;""))=0)</formula>
    </cfRule>
  </conditionalFormatting>
  <conditionalFormatting sqref="V18">
    <cfRule type="expression" dxfId="802" priority="695">
      <formula>LEN(TRIM($V$18&amp;""))=0</formula>
    </cfRule>
    <cfRule type="expression" dxfId="801" priority="696">
      <formula>NOT(LEN(TRIM($V$18&amp;""))=0)</formula>
    </cfRule>
  </conditionalFormatting>
  <conditionalFormatting sqref="V19">
    <cfRule type="expression" dxfId="800" priority="697">
      <formula>LEN(TRIM($V$19&amp;""))=0</formula>
    </cfRule>
    <cfRule type="expression" dxfId="799" priority="698">
      <formula>NOT(LEN(TRIM($V$19&amp;""))=0)</formula>
    </cfRule>
  </conditionalFormatting>
  <conditionalFormatting sqref="V20">
    <cfRule type="expression" dxfId="798" priority="699">
      <formula>LEN(TRIM($V$20&amp;""))=0</formula>
    </cfRule>
    <cfRule type="expression" dxfId="797" priority="700">
      <formula>NOT(LEN(TRIM($V$20&amp;""))=0)</formula>
    </cfRule>
  </conditionalFormatting>
  <conditionalFormatting sqref="V21">
    <cfRule type="expression" dxfId="796" priority="702">
      <formula>NOT(LEN(TRIM($V$21&amp;""))=0)</formula>
    </cfRule>
    <cfRule type="expression" dxfId="795" priority="701">
      <formula>LEN(TRIM($V$21&amp;""))=0</formula>
    </cfRule>
  </conditionalFormatting>
  <conditionalFormatting sqref="V22">
    <cfRule type="expression" dxfId="794" priority="703">
      <formula>LEN(TRIM($V$22&amp;""))=0</formula>
    </cfRule>
    <cfRule type="expression" dxfId="793" priority="704">
      <formula>NOT(LEN(TRIM($V$22&amp;""))=0)</formula>
    </cfRule>
  </conditionalFormatting>
  <conditionalFormatting sqref="V23">
    <cfRule type="expression" dxfId="792" priority="706">
      <formula>NOT(LEN(TRIM($V$23&amp;""))=0)</formula>
    </cfRule>
    <cfRule type="expression" dxfId="791" priority="705">
      <formula>LEN(TRIM($V$23&amp;""))=0</formula>
    </cfRule>
  </conditionalFormatting>
  <conditionalFormatting sqref="V24">
    <cfRule type="expression" dxfId="790" priority="707">
      <formula>LEN(TRIM($V$24&amp;""))=0</formula>
    </cfRule>
    <cfRule type="expression" dxfId="789" priority="708">
      <formula>NOT(LEN(TRIM($V$24&amp;""))=0)</formula>
    </cfRule>
  </conditionalFormatting>
  <conditionalFormatting sqref="W15">
    <cfRule type="expression" dxfId="788" priority="710">
      <formula>NOT(LEN(TRIM($W$15&amp;""))=0)</formula>
    </cfRule>
    <cfRule type="expression" dxfId="787" priority="709">
      <formula>LEN(TRIM($W$15&amp;""))=0</formula>
    </cfRule>
  </conditionalFormatting>
  <conditionalFormatting sqref="W16">
    <cfRule type="expression" dxfId="786" priority="711">
      <formula>LEN(TRIM($W$16&amp;""))=0</formula>
    </cfRule>
    <cfRule type="expression" dxfId="785" priority="712">
      <formula>NOT(LEN(TRIM($W$16&amp;""))=0)</formula>
    </cfRule>
  </conditionalFormatting>
  <conditionalFormatting sqref="W17">
    <cfRule type="expression" dxfId="784" priority="714">
      <formula>NOT(LEN(TRIM($W$17&amp;""))=0)</formula>
    </cfRule>
    <cfRule type="expression" dxfId="783" priority="713">
      <formula>LEN(TRIM($W$17&amp;""))=0</formula>
    </cfRule>
  </conditionalFormatting>
  <conditionalFormatting sqref="W18">
    <cfRule type="expression" dxfId="782" priority="716">
      <formula>NOT(LEN(TRIM($W$18&amp;""))=0)</formula>
    </cfRule>
    <cfRule type="expression" dxfId="781" priority="715">
      <formula>LEN(TRIM($W$18&amp;""))=0</formula>
    </cfRule>
  </conditionalFormatting>
  <conditionalFormatting sqref="W19">
    <cfRule type="expression" dxfId="780" priority="718">
      <formula>NOT(LEN(TRIM($W$19&amp;""))=0)</formula>
    </cfRule>
    <cfRule type="expression" dxfId="779" priority="717">
      <formula>LEN(TRIM($W$19&amp;""))=0</formula>
    </cfRule>
  </conditionalFormatting>
  <conditionalFormatting sqref="W20">
    <cfRule type="expression" dxfId="778" priority="720">
      <formula>NOT(LEN(TRIM($W$20&amp;""))=0)</formula>
    </cfRule>
    <cfRule type="expression" dxfId="777" priority="719">
      <formula>LEN(TRIM($W$20&amp;""))=0</formula>
    </cfRule>
  </conditionalFormatting>
  <conditionalFormatting sqref="W21">
    <cfRule type="expression" dxfId="776" priority="722">
      <formula>NOT(LEN(TRIM($W$21&amp;""))=0)</formula>
    </cfRule>
    <cfRule type="expression" dxfId="775" priority="721">
      <formula>LEN(TRIM($W$21&amp;""))=0</formula>
    </cfRule>
  </conditionalFormatting>
  <conditionalFormatting sqref="W22">
    <cfRule type="expression" dxfId="774" priority="724">
      <formula>NOT(LEN(TRIM($W$22&amp;""))=0)</formula>
    </cfRule>
    <cfRule type="expression" dxfId="773" priority="723">
      <formula>LEN(TRIM($W$22&amp;""))=0</formula>
    </cfRule>
  </conditionalFormatting>
  <conditionalFormatting sqref="W23">
    <cfRule type="expression" dxfId="772" priority="725">
      <formula>LEN(TRIM($W$23&amp;""))=0</formula>
    </cfRule>
    <cfRule type="expression" dxfId="771" priority="726">
      <formula>NOT(LEN(TRIM($W$23&amp;""))=0)</formula>
    </cfRule>
  </conditionalFormatting>
  <conditionalFormatting sqref="W24">
    <cfRule type="expression" dxfId="770" priority="727">
      <formula>LEN(TRIM($W$24&amp;""))=0</formula>
    </cfRule>
    <cfRule type="expression" dxfId="769" priority="728">
      <formula>NOT(LEN(TRIM($W$24&amp;""))=0)</formula>
    </cfRule>
  </conditionalFormatting>
  <conditionalFormatting sqref="W27">
    <cfRule type="expression" dxfId="768" priority="6">
      <formula>$W$27=""</formula>
    </cfRule>
  </conditionalFormatting>
  <conditionalFormatting sqref="W28">
    <cfRule type="expression" dxfId="767" priority="5">
      <formula>$W$28=""</formula>
    </cfRule>
  </conditionalFormatting>
  <conditionalFormatting sqref="X15">
    <cfRule type="expression" dxfId="766" priority="810">
      <formula>NOT(LEN(TRIM($X$15&amp;""))=0)</formula>
    </cfRule>
    <cfRule type="expression" dxfId="765" priority="809">
      <formula>LEN(TRIM($X$15&amp;""))=0</formula>
    </cfRule>
  </conditionalFormatting>
  <conditionalFormatting sqref="X16">
    <cfRule type="expression" dxfId="764" priority="812">
      <formula>NOT(LEN(TRIM($X$16&amp;""))=0)</formula>
    </cfRule>
    <cfRule type="expression" dxfId="763" priority="811">
      <formula>LEN(TRIM($X$16&amp;""))=0</formula>
    </cfRule>
  </conditionalFormatting>
  <conditionalFormatting sqref="X17">
    <cfRule type="expression" dxfId="762" priority="814">
      <formula>NOT(LEN(TRIM($X$17&amp;""))=0)</formula>
    </cfRule>
    <cfRule type="expression" dxfId="761" priority="813">
      <formula>LEN(TRIM($X$17&amp;""))=0</formula>
    </cfRule>
  </conditionalFormatting>
  <conditionalFormatting sqref="X18">
    <cfRule type="expression" dxfId="760" priority="816">
      <formula>NOT(LEN(TRIM($X$18&amp;""))=0)</formula>
    </cfRule>
    <cfRule type="expression" dxfId="759" priority="815">
      <formula>LEN(TRIM($X$18&amp;""))=0</formula>
    </cfRule>
  </conditionalFormatting>
  <conditionalFormatting sqref="X19">
    <cfRule type="expression" dxfId="758" priority="817">
      <formula>LEN(TRIM($X$19&amp;""))=0</formula>
    </cfRule>
    <cfRule type="expression" dxfId="757" priority="818">
      <formula>NOT(LEN(TRIM($X$19&amp;""))=0)</formula>
    </cfRule>
  </conditionalFormatting>
  <conditionalFormatting sqref="X20">
    <cfRule type="expression" dxfId="756" priority="820">
      <formula>NOT(LEN(TRIM($X$20&amp;""))=0)</formula>
    </cfRule>
    <cfRule type="expression" dxfId="755" priority="819">
      <formula>LEN(TRIM($X$20&amp;""))=0</formula>
    </cfRule>
  </conditionalFormatting>
  <conditionalFormatting sqref="X21">
    <cfRule type="expression" dxfId="754" priority="822">
      <formula>NOT(LEN(TRIM($X$21&amp;""))=0)</formula>
    </cfRule>
    <cfRule type="expression" dxfId="753" priority="821">
      <formula>LEN(TRIM($X$21&amp;""))=0</formula>
    </cfRule>
  </conditionalFormatting>
  <conditionalFormatting sqref="X22">
    <cfRule type="expression" dxfId="752" priority="823">
      <formula>LEN(TRIM($X$22&amp;""))=0</formula>
    </cfRule>
    <cfRule type="expression" dxfId="751" priority="824">
      <formula>NOT(LEN(TRIM($X$22&amp;""))=0)</formula>
    </cfRule>
  </conditionalFormatting>
  <conditionalFormatting sqref="X23">
    <cfRule type="expression" dxfId="750" priority="826">
      <formula>NOT(LEN(TRIM($X$23&amp;""))=0)</formula>
    </cfRule>
    <cfRule type="expression" dxfId="749" priority="825">
      <formula>LEN(TRIM($X$23&amp;""))=0</formula>
    </cfRule>
  </conditionalFormatting>
  <conditionalFormatting sqref="X24">
    <cfRule type="expression" dxfId="748" priority="828">
      <formula>NOT(LEN(TRIM($X$24&amp;""))=0)</formula>
    </cfRule>
    <cfRule type="expression" dxfId="747" priority="827">
      <formula>LEN(TRIM($X$24&amp;""))=0</formula>
    </cfRule>
  </conditionalFormatting>
  <conditionalFormatting sqref="Y15:Y24">
    <cfRule type="expression" dxfId="746" priority="1">
      <formula>Y15=""</formula>
    </cfRule>
  </conditionalFormatting>
  <conditionalFormatting sqref="Y27">
    <cfRule type="expression" dxfId="745" priority="4">
      <formula>$Y$27=""</formula>
    </cfRule>
  </conditionalFormatting>
  <conditionalFormatting sqref="Y28">
    <cfRule type="expression" dxfId="744" priority="3">
      <formula>$Y$28=""</formula>
    </cfRule>
  </conditionalFormatting>
  <conditionalFormatting sqref="Z15">
    <cfRule type="expression" dxfId="743" priority="13">
      <formula>LEN(TRIM($Z$15&amp;""))=0</formula>
    </cfRule>
    <cfRule type="expression" dxfId="742" priority="14">
      <formula>NOT(LEN(TRIM($Z$15&amp;""))=0)</formula>
    </cfRule>
  </conditionalFormatting>
  <conditionalFormatting sqref="Z16">
    <cfRule type="expression" dxfId="741" priority="69">
      <formula>LEN(TRIM($Z$16&amp;""))=0</formula>
    </cfRule>
    <cfRule type="expression" dxfId="740" priority="70">
      <formula>NOT(LEN(TRIM($Z$16&amp;""))=0)</formula>
    </cfRule>
  </conditionalFormatting>
  <conditionalFormatting sqref="Z17">
    <cfRule type="expression" dxfId="739" priority="125">
      <formula>LEN(TRIM($Z$17&amp;""))=0</formula>
    </cfRule>
    <cfRule type="expression" dxfId="738" priority="126">
      <formula>NOT(LEN(TRIM($Z$17&amp;""))=0)</formula>
    </cfRule>
  </conditionalFormatting>
  <conditionalFormatting sqref="Z18">
    <cfRule type="expression" dxfId="737" priority="182">
      <formula>NOT(LEN(TRIM($Z$18&amp;""))=0)</formula>
    </cfRule>
    <cfRule type="expression" dxfId="736" priority="181">
      <formula>LEN(TRIM($Z$18&amp;""))=0</formula>
    </cfRule>
  </conditionalFormatting>
  <conditionalFormatting sqref="Z19">
    <cfRule type="expression" dxfId="735" priority="238">
      <formula>NOT(LEN(TRIM($Z$19&amp;""))=0)</formula>
    </cfRule>
    <cfRule type="expression" dxfId="734" priority="237">
      <formula>LEN(TRIM($Z$19&amp;""))=0</formula>
    </cfRule>
  </conditionalFormatting>
  <conditionalFormatting sqref="Z20">
    <cfRule type="expression" dxfId="733" priority="294">
      <formula>NOT(LEN(TRIM($Z$20&amp;""))=0)</formula>
    </cfRule>
    <cfRule type="expression" dxfId="732" priority="293">
      <formula>LEN(TRIM($Z$20&amp;""))=0</formula>
    </cfRule>
  </conditionalFormatting>
  <conditionalFormatting sqref="Z21">
    <cfRule type="expression" dxfId="731" priority="349">
      <formula>LEN(TRIM($Z$21&amp;""))=0</formula>
    </cfRule>
    <cfRule type="expression" dxfId="730" priority="350">
      <formula>NOT(LEN(TRIM($Z$21&amp;""))=0)</formula>
    </cfRule>
  </conditionalFormatting>
  <conditionalFormatting sqref="Z22">
    <cfRule type="expression" dxfId="729" priority="405">
      <formula>LEN(TRIM($Z$22&amp;""))=0</formula>
    </cfRule>
    <cfRule type="expression" dxfId="728" priority="406">
      <formula>NOT(LEN(TRIM($Z$22&amp;""))=0)</formula>
    </cfRule>
  </conditionalFormatting>
  <conditionalFormatting sqref="Z23">
    <cfRule type="expression" dxfId="727" priority="462">
      <formula>NOT(LEN(TRIM($Z$23&amp;""))=0)</formula>
    </cfRule>
    <cfRule type="expression" dxfId="726" priority="461">
      <formula>LEN(TRIM($Z$23&amp;""))=0</formula>
    </cfRule>
  </conditionalFormatting>
  <conditionalFormatting sqref="Z24">
    <cfRule type="expression" dxfId="725" priority="518">
      <formula>NOT(LEN(TRIM($Z$24&amp;""))=0)</formula>
    </cfRule>
    <cfRule type="expression" dxfId="724" priority="517">
      <formula>LEN(TRIM($Z$24&amp;""))=0</formula>
    </cfRule>
  </conditionalFormatting>
  <conditionalFormatting sqref="Z27">
    <cfRule type="expression" dxfId="723" priority="576">
      <formula>NOT(LEN(TRIM($Z$27&amp;""))=0)</formula>
    </cfRule>
    <cfRule type="expression" dxfId="722" priority="575">
      <formula>LEN(TRIM($Z$27&amp;""))=0</formula>
    </cfRule>
  </conditionalFormatting>
  <conditionalFormatting sqref="Z28">
    <cfRule type="expression" dxfId="721" priority="631">
      <formula>LEN(TRIM($Z$28&amp;""))=0</formula>
    </cfRule>
    <cfRule type="expression" dxfId="720" priority="632">
      <formula>NOT(LEN(TRIM($Z$28&amp;""))=0)</formula>
    </cfRule>
  </conditionalFormatting>
  <conditionalFormatting sqref="AA15">
    <cfRule type="expression" dxfId="719" priority="15">
      <formula>LEN(TRIM($AA$15&amp;""))=0</formula>
    </cfRule>
    <cfRule type="expression" dxfId="718" priority="16">
      <formula>NOT(LEN(TRIM($AA$15&amp;""))=0)</formula>
    </cfRule>
  </conditionalFormatting>
  <conditionalFormatting sqref="AA16">
    <cfRule type="expression" dxfId="717" priority="72">
      <formula>NOT(LEN(TRIM($AA$16&amp;""))=0)</formula>
    </cfRule>
    <cfRule type="expression" dxfId="716" priority="71">
      <formula>LEN(TRIM($AA$16&amp;""))=0</formula>
    </cfRule>
  </conditionalFormatting>
  <conditionalFormatting sqref="AA17">
    <cfRule type="expression" dxfId="715" priority="128">
      <formula>NOT(LEN(TRIM($AA$17&amp;""))=0)</formula>
    </cfRule>
    <cfRule type="expression" dxfId="714" priority="127">
      <formula>LEN(TRIM($AA$17&amp;""))=0</formula>
    </cfRule>
  </conditionalFormatting>
  <conditionalFormatting sqref="AA18">
    <cfRule type="expression" dxfId="713" priority="184">
      <formula>NOT(LEN(TRIM($AA$18&amp;""))=0)</formula>
    </cfRule>
    <cfRule type="expression" dxfId="712" priority="183">
      <formula>LEN(TRIM($AA$18&amp;""))=0</formula>
    </cfRule>
  </conditionalFormatting>
  <conditionalFormatting sqref="AA19">
    <cfRule type="expression" dxfId="711" priority="240">
      <formula>NOT(LEN(TRIM($AA$19&amp;""))=0)</formula>
    </cfRule>
    <cfRule type="expression" dxfId="710" priority="239">
      <formula>LEN(TRIM($AA$19&amp;""))=0</formula>
    </cfRule>
  </conditionalFormatting>
  <conditionalFormatting sqref="AA20">
    <cfRule type="expression" dxfId="709" priority="296">
      <formula>NOT(LEN(TRIM($AA$20&amp;""))=0)</formula>
    </cfRule>
    <cfRule type="expression" dxfId="708" priority="295">
      <formula>LEN(TRIM($AA$20&amp;""))=0</formula>
    </cfRule>
  </conditionalFormatting>
  <conditionalFormatting sqref="AA21">
    <cfRule type="expression" dxfId="707" priority="352">
      <formula>NOT(LEN(TRIM($AA$21&amp;""))=0)</formula>
    </cfRule>
    <cfRule type="expression" dxfId="706" priority="351">
      <formula>LEN(TRIM($AA$21&amp;""))=0</formula>
    </cfRule>
  </conditionalFormatting>
  <conditionalFormatting sqref="AA22">
    <cfRule type="expression" dxfId="705" priority="408">
      <formula>NOT(LEN(TRIM($AA$22&amp;""))=0)</formula>
    </cfRule>
    <cfRule type="expression" dxfId="704" priority="407">
      <formula>LEN(TRIM($AA$22&amp;""))=0</formula>
    </cfRule>
  </conditionalFormatting>
  <conditionalFormatting sqref="AA23">
    <cfRule type="expression" dxfId="703" priority="464">
      <formula>NOT(LEN(TRIM($AA$23&amp;""))=0)</formula>
    </cfRule>
    <cfRule type="expression" dxfId="702" priority="463">
      <formula>LEN(TRIM($AA$23&amp;""))=0</formula>
    </cfRule>
  </conditionalFormatting>
  <conditionalFormatting sqref="AA24">
    <cfRule type="expression" dxfId="701" priority="519">
      <formula>LEN(TRIM($AA$24&amp;""))=0</formula>
    </cfRule>
    <cfRule type="expression" dxfId="700" priority="520">
      <formula>NOT(LEN(TRIM($AA$24&amp;""))=0)</formula>
    </cfRule>
  </conditionalFormatting>
  <conditionalFormatting sqref="AA27">
    <cfRule type="expression" dxfId="699" priority="578">
      <formula>NOT(LEN(TRIM($AA$27&amp;""))=0)</formula>
    </cfRule>
    <cfRule type="expression" dxfId="698" priority="577">
      <formula>LEN(TRIM($AA$27&amp;""))=0</formula>
    </cfRule>
  </conditionalFormatting>
  <conditionalFormatting sqref="AA28">
    <cfRule type="expression" dxfId="697" priority="634">
      <formula>NOT(LEN(TRIM($AA$28&amp;""))=0)</formula>
    </cfRule>
    <cfRule type="expression" dxfId="696" priority="633">
      <formula>LEN(TRIM($AA$28&amp;""))=0</formula>
    </cfRule>
  </conditionalFormatting>
  <conditionalFormatting sqref="AB15">
    <cfRule type="expression" dxfId="695" priority="18">
      <formula>NOT(LEN(TRIM($AB$15&amp;""))=0)</formula>
    </cfRule>
    <cfRule type="expression" dxfId="694" priority="17">
      <formula>LEN(TRIM($AB$15&amp;""))=0</formula>
    </cfRule>
  </conditionalFormatting>
  <conditionalFormatting sqref="AB16">
    <cfRule type="expression" dxfId="693" priority="73">
      <formula>LEN(TRIM($AB$16&amp;""))=0</formula>
    </cfRule>
    <cfRule type="expression" dxfId="692" priority="74">
      <formula>NOT(LEN(TRIM($AB$16&amp;""))=0)</formula>
    </cfRule>
  </conditionalFormatting>
  <conditionalFormatting sqref="AB17">
    <cfRule type="expression" dxfId="691" priority="129">
      <formula>LEN(TRIM($AB$17&amp;""))=0</formula>
    </cfRule>
    <cfRule type="expression" dxfId="690" priority="130">
      <formula>NOT(LEN(TRIM($AB$17&amp;""))=0)</formula>
    </cfRule>
  </conditionalFormatting>
  <conditionalFormatting sqref="AB18">
    <cfRule type="expression" dxfId="689" priority="185">
      <formula>LEN(TRIM($AB$18&amp;""))=0</formula>
    </cfRule>
    <cfRule type="expression" dxfId="688" priority="186">
      <formula>NOT(LEN(TRIM($AB$18&amp;""))=0)</formula>
    </cfRule>
  </conditionalFormatting>
  <conditionalFormatting sqref="AB19">
    <cfRule type="expression" dxfId="687" priority="241">
      <formula>LEN(TRIM($AB$19&amp;""))=0</formula>
    </cfRule>
    <cfRule type="expression" dxfId="686" priority="242">
      <formula>NOT(LEN(TRIM($AB$19&amp;""))=0)</formula>
    </cfRule>
  </conditionalFormatting>
  <conditionalFormatting sqref="AB20">
    <cfRule type="expression" dxfId="685" priority="298">
      <formula>NOT(LEN(TRIM($AB$20&amp;""))=0)</formula>
    </cfRule>
    <cfRule type="expression" dxfId="684" priority="297">
      <formula>LEN(TRIM($AB$20&amp;""))=0</formula>
    </cfRule>
  </conditionalFormatting>
  <conditionalFormatting sqref="AB21">
    <cfRule type="expression" dxfId="683" priority="354">
      <formula>NOT(LEN(TRIM($AB$21&amp;""))=0)</formula>
    </cfRule>
    <cfRule type="expression" dxfId="682" priority="353">
      <formula>LEN(TRIM($AB$21&amp;""))=0</formula>
    </cfRule>
  </conditionalFormatting>
  <conditionalFormatting sqref="AB22">
    <cfRule type="expression" dxfId="681" priority="410">
      <formula>NOT(LEN(TRIM($AB$22&amp;""))=0)</formula>
    </cfRule>
    <cfRule type="expression" dxfId="680" priority="409">
      <formula>LEN(TRIM($AB$22&amp;""))=0</formula>
    </cfRule>
  </conditionalFormatting>
  <conditionalFormatting sqref="AB23">
    <cfRule type="expression" dxfId="679" priority="465">
      <formula>LEN(TRIM($AB$23&amp;""))=0</formula>
    </cfRule>
    <cfRule type="expression" dxfId="678" priority="466">
      <formula>NOT(LEN(TRIM($AB$23&amp;""))=0)</formula>
    </cfRule>
  </conditionalFormatting>
  <conditionalFormatting sqref="AB24">
    <cfRule type="expression" dxfId="677" priority="521">
      <formula>LEN(TRIM($AB$24&amp;""))=0</formula>
    </cfRule>
    <cfRule type="expression" dxfId="676" priority="522">
      <formula>NOT(LEN(TRIM($AB$24&amp;""))=0)</formula>
    </cfRule>
  </conditionalFormatting>
  <conditionalFormatting sqref="AB27">
    <cfRule type="expression" dxfId="675" priority="579">
      <formula>LEN(TRIM($AB$27&amp;""))=0</formula>
    </cfRule>
    <cfRule type="expression" dxfId="674" priority="580">
      <formula>NOT(LEN(TRIM($AB$27&amp;""))=0)</formula>
    </cfRule>
  </conditionalFormatting>
  <conditionalFormatting sqref="AB28">
    <cfRule type="expression" dxfId="673" priority="636">
      <formula>NOT(LEN(TRIM($AB$28&amp;""))=0)</formula>
    </cfRule>
    <cfRule type="expression" dxfId="672" priority="635">
      <formula>LEN(TRIM($AB$28&amp;""))=0</formula>
    </cfRule>
  </conditionalFormatting>
  <conditionalFormatting sqref="AC15">
    <cfRule type="expression" dxfId="671" priority="19">
      <formula>LEN(TRIM($AC$15&amp;""))=0</formula>
    </cfRule>
    <cfRule type="expression" dxfId="670" priority="20">
      <formula>NOT(LEN(TRIM($AC$15&amp;""))=0)</formula>
    </cfRule>
  </conditionalFormatting>
  <conditionalFormatting sqref="AC16">
    <cfRule type="expression" dxfId="669" priority="75">
      <formula>LEN(TRIM($AC$16&amp;""))=0</formula>
    </cfRule>
    <cfRule type="expression" dxfId="668" priority="76">
      <formula>NOT(LEN(TRIM($AC$16&amp;""))=0)</formula>
    </cfRule>
  </conditionalFormatting>
  <conditionalFormatting sqref="AC17">
    <cfRule type="expression" dxfId="667" priority="131">
      <formula>LEN(TRIM($AC$17&amp;""))=0</formula>
    </cfRule>
    <cfRule type="expression" dxfId="666" priority="132">
      <formula>NOT(LEN(TRIM($AC$17&amp;""))=0)</formula>
    </cfRule>
  </conditionalFormatting>
  <conditionalFormatting sqref="AC18">
    <cfRule type="expression" dxfId="665" priority="187">
      <formula>LEN(TRIM($AC$18&amp;""))=0</formula>
    </cfRule>
    <cfRule type="expression" dxfId="664" priority="188">
      <formula>NOT(LEN(TRIM($AC$18&amp;""))=0)</formula>
    </cfRule>
  </conditionalFormatting>
  <conditionalFormatting sqref="AC19">
    <cfRule type="expression" dxfId="663" priority="243">
      <formula>LEN(TRIM($AC$19&amp;""))=0</formula>
    </cfRule>
    <cfRule type="expression" dxfId="662" priority="244">
      <formula>NOT(LEN(TRIM($AC$19&amp;""))=0)</formula>
    </cfRule>
  </conditionalFormatting>
  <conditionalFormatting sqref="AC20">
    <cfRule type="expression" dxfId="661" priority="299">
      <formula>LEN(TRIM($AC$20&amp;""))=0</formula>
    </cfRule>
    <cfRule type="expression" dxfId="660" priority="300">
      <formula>NOT(LEN(TRIM($AC$20&amp;""))=0)</formula>
    </cfRule>
  </conditionalFormatting>
  <conditionalFormatting sqref="AC21">
    <cfRule type="expression" dxfId="659" priority="355">
      <formula>LEN(TRIM($AC$21&amp;""))=0</formula>
    </cfRule>
    <cfRule type="expression" dxfId="658" priority="356">
      <formula>NOT(LEN(TRIM($AC$21&amp;""))=0)</formula>
    </cfRule>
  </conditionalFormatting>
  <conditionalFormatting sqref="AC22">
    <cfRule type="expression" dxfId="657" priority="411">
      <formula>LEN(TRIM($AC$22&amp;""))=0</formula>
    </cfRule>
    <cfRule type="expression" dxfId="656" priority="412">
      <formula>NOT(LEN(TRIM($AC$22&amp;""))=0)</formula>
    </cfRule>
  </conditionalFormatting>
  <conditionalFormatting sqref="AC23">
    <cfRule type="expression" dxfId="655" priority="467">
      <formula>LEN(TRIM($AC$23&amp;""))=0</formula>
    </cfRule>
    <cfRule type="expression" dxfId="654" priority="468">
      <formula>NOT(LEN(TRIM($AC$23&amp;""))=0)</formula>
    </cfRule>
  </conditionalFormatting>
  <conditionalFormatting sqref="AC24">
    <cfRule type="expression" dxfId="653" priority="523">
      <formula>LEN(TRIM($AC$24&amp;""))=0</formula>
    </cfRule>
    <cfRule type="expression" dxfId="652" priority="524">
      <formula>NOT(LEN(TRIM($AC$24&amp;""))=0)</formula>
    </cfRule>
  </conditionalFormatting>
  <conditionalFormatting sqref="AC27">
    <cfRule type="expression" dxfId="651" priority="582">
      <formula>NOT(LEN(TRIM($AC$27&amp;""))=0)</formula>
    </cfRule>
    <cfRule type="expression" dxfId="650" priority="581">
      <formula>LEN(TRIM($AC$27&amp;""))=0</formula>
    </cfRule>
  </conditionalFormatting>
  <conditionalFormatting sqref="AC28">
    <cfRule type="expression" dxfId="649" priority="637">
      <formula>LEN(TRIM($AC$28&amp;""))=0</formula>
    </cfRule>
    <cfRule type="expression" dxfId="648" priority="638">
      <formula>NOT(LEN(TRIM($AC$28&amp;""))=0)</formula>
    </cfRule>
  </conditionalFormatting>
  <conditionalFormatting sqref="AD15">
    <cfRule type="expression" dxfId="647" priority="21">
      <formula>LEN(TRIM($AD$15&amp;""))=0</formula>
    </cfRule>
    <cfRule type="expression" dxfId="646" priority="22">
      <formula>NOT(LEN(TRIM($AD$15&amp;""))=0)</formula>
    </cfRule>
  </conditionalFormatting>
  <conditionalFormatting sqref="AD16">
    <cfRule type="expression" dxfId="645" priority="78">
      <formula>NOT(LEN(TRIM($AD$16&amp;""))=0)</formula>
    </cfRule>
    <cfRule type="expression" dxfId="644" priority="77">
      <formula>LEN(TRIM($AD$16&amp;""))=0</formula>
    </cfRule>
  </conditionalFormatting>
  <conditionalFormatting sqref="AD17">
    <cfRule type="expression" dxfId="643" priority="134">
      <formula>NOT(LEN(TRIM($AD$17&amp;""))=0)</formula>
    </cfRule>
    <cfRule type="expression" dxfId="642" priority="133">
      <formula>LEN(TRIM($AD$17&amp;""))=0</formula>
    </cfRule>
  </conditionalFormatting>
  <conditionalFormatting sqref="AD18">
    <cfRule type="expression" dxfId="641" priority="189">
      <formula>LEN(TRIM($AD$18&amp;""))=0</formula>
    </cfRule>
    <cfRule type="expression" dxfId="640" priority="190">
      <formula>NOT(LEN(TRIM($AD$18&amp;""))=0)</formula>
    </cfRule>
  </conditionalFormatting>
  <conditionalFormatting sqref="AD19">
    <cfRule type="expression" dxfId="639" priority="246">
      <formula>NOT(LEN(TRIM($AD$19&amp;""))=0)</formula>
    </cfRule>
    <cfRule type="expression" dxfId="638" priority="245">
      <formula>LEN(TRIM($AD$19&amp;""))=0</formula>
    </cfRule>
  </conditionalFormatting>
  <conditionalFormatting sqref="AD20">
    <cfRule type="expression" dxfId="637" priority="301">
      <formula>LEN(TRIM($AD$20&amp;""))=0</formula>
    </cfRule>
    <cfRule type="expression" dxfId="636" priority="302">
      <formula>NOT(LEN(TRIM($AD$20&amp;""))=0)</formula>
    </cfRule>
  </conditionalFormatting>
  <conditionalFormatting sqref="AD21">
    <cfRule type="expression" dxfId="635" priority="358">
      <formula>NOT(LEN(TRIM($AD$21&amp;""))=0)</formula>
    </cfRule>
    <cfRule type="expression" dxfId="634" priority="357">
      <formula>LEN(TRIM($AD$21&amp;""))=0</formula>
    </cfRule>
  </conditionalFormatting>
  <conditionalFormatting sqref="AD22">
    <cfRule type="expression" dxfId="633" priority="413">
      <formula>LEN(TRIM($AD$22&amp;""))=0</formula>
    </cfRule>
    <cfRule type="expression" dxfId="632" priority="414">
      <formula>NOT(LEN(TRIM($AD$22&amp;""))=0)</formula>
    </cfRule>
  </conditionalFormatting>
  <conditionalFormatting sqref="AD23">
    <cfRule type="expression" dxfId="631" priority="470">
      <formula>NOT(LEN(TRIM($AD$23&amp;""))=0)</formula>
    </cfRule>
    <cfRule type="expression" dxfId="630" priority="469">
      <formula>LEN(TRIM($AD$23&amp;""))=0</formula>
    </cfRule>
  </conditionalFormatting>
  <conditionalFormatting sqref="AD24">
    <cfRule type="expression" dxfId="629" priority="525">
      <formula>LEN(TRIM($AD$24&amp;""))=0</formula>
    </cfRule>
    <cfRule type="expression" dxfId="628" priority="526">
      <formula>NOT(LEN(TRIM($AD$24&amp;""))=0)</formula>
    </cfRule>
  </conditionalFormatting>
  <conditionalFormatting sqref="AD27">
    <cfRule type="expression" dxfId="627" priority="584">
      <formula>NOT(LEN(TRIM($AD$27&amp;""))=0)</formula>
    </cfRule>
    <cfRule type="expression" dxfId="626" priority="583">
      <formula>LEN(TRIM($AD$27&amp;""))=0</formula>
    </cfRule>
  </conditionalFormatting>
  <conditionalFormatting sqref="AD28">
    <cfRule type="expression" dxfId="625" priority="640">
      <formula>NOT(LEN(TRIM($AD$28&amp;""))=0)</formula>
    </cfRule>
    <cfRule type="expression" dxfId="624" priority="639">
      <formula>LEN(TRIM($AD$28&amp;""))=0</formula>
    </cfRule>
  </conditionalFormatting>
  <conditionalFormatting sqref="AE15">
    <cfRule type="expression" dxfId="623" priority="24">
      <formula>NOT(LEN(TRIM($AE$15&amp;""))=0)</formula>
    </cfRule>
    <cfRule type="expression" dxfId="622" priority="23">
      <formula>LEN(TRIM($AE$15&amp;""))=0</formula>
    </cfRule>
  </conditionalFormatting>
  <conditionalFormatting sqref="AE16">
    <cfRule type="expression" dxfId="621" priority="79">
      <formula>LEN(TRIM($AE$16&amp;""))=0</formula>
    </cfRule>
    <cfRule type="expression" dxfId="620" priority="80">
      <formula>NOT(LEN(TRIM($AE$16&amp;""))=0)</formula>
    </cfRule>
  </conditionalFormatting>
  <conditionalFormatting sqref="AE17">
    <cfRule type="expression" dxfId="619" priority="135">
      <formula>LEN(TRIM($AE$17&amp;""))=0</formula>
    </cfRule>
    <cfRule type="expression" dxfId="618" priority="136">
      <formula>NOT(LEN(TRIM($AE$17&amp;""))=0)</formula>
    </cfRule>
  </conditionalFormatting>
  <conditionalFormatting sqref="AE18">
    <cfRule type="expression" dxfId="617" priority="192">
      <formula>NOT(LEN(TRIM($AE$18&amp;""))=0)</formula>
    </cfRule>
    <cfRule type="expression" dxfId="616" priority="191">
      <formula>LEN(TRIM($AE$18&amp;""))=0</formula>
    </cfRule>
  </conditionalFormatting>
  <conditionalFormatting sqref="AE19">
    <cfRule type="expression" dxfId="615" priority="248">
      <formula>NOT(LEN(TRIM($AE$19&amp;""))=0)</formula>
    </cfRule>
    <cfRule type="expression" dxfId="614" priority="247">
      <formula>LEN(TRIM($AE$19&amp;""))=0</formula>
    </cfRule>
  </conditionalFormatting>
  <conditionalFormatting sqref="AE20">
    <cfRule type="expression" dxfId="613" priority="304">
      <formula>NOT(LEN(TRIM($AE$20&amp;""))=0)</formula>
    </cfRule>
    <cfRule type="expression" dxfId="612" priority="303">
      <formula>LEN(TRIM($AE$20&amp;""))=0</formula>
    </cfRule>
  </conditionalFormatting>
  <conditionalFormatting sqref="AE21">
    <cfRule type="expression" dxfId="611" priority="359">
      <formula>LEN(TRIM($AE$21&amp;""))=0</formula>
    </cfRule>
    <cfRule type="expression" dxfId="610" priority="360">
      <formula>NOT(LEN(TRIM($AE$21&amp;""))=0)</formula>
    </cfRule>
  </conditionalFormatting>
  <conditionalFormatting sqref="AE22">
    <cfRule type="expression" dxfId="609" priority="415">
      <formula>LEN(TRIM($AE$22&amp;""))=0</formula>
    </cfRule>
    <cfRule type="expression" dxfId="608" priority="416">
      <formula>NOT(LEN(TRIM($AE$22&amp;""))=0)</formula>
    </cfRule>
  </conditionalFormatting>
  <conditionalFormatting sqref="AE23">
    <cfRule type="expression" dxfId="607" priority="472">
      <formula>NOT(LEN(TRIM($AE$23&amp;""))=0)</formula>
    </cfRule>
    <cfRule type="expression" dxfId="606" priority="471">
      <formula>LEN(TRIM($AE$23&amp;""))=0</formula>
    </cfRule>
  </conditionalFormatting>
  <conditionalFormatting sqref="AE24">
    <cfRule type="expression" dxfId="605" priority="528">
      <formula>NOT(LEN(TRIM($AE$24&amp;""))=0)</formula>
    </cfRule>
    <cfRule type="expression" dxfId="604" priority="527">
      <formula>LEN(TRIM($AE$24&amp;""))=0</formula>
    </cfRule>
  </conditionalFormatting>
  <conditionalFormatting sqref="AE27">
    <cfRule type="expression" dxfId="603" priority="585">
      <formula>LEN(TRIM($AE$27&amp;""))=0</formula>
    </cfRule>
    <cfRule type="expression" dxfId="602" priority="586">
      <formula>NOT(LEN(TRIM($AE$27&amp;""))=0)</formula>
    </cfRule>
  </conditionalFormatting>
  <conditionalFormatting sqref="AE28">
    <cfRule type="expression" dxfId="601" priority="641">
      <formula>LEN(TRIM($AE$28&amp;""))=0</formula>
    </cfRule>
    <cfRule type="expression" dxfId="600" priority="642">
      <formula>NOT(LEN(TRIM($AE$28&amp;""))=0)</formula>
    </cfRule>
  </conditionalFormatting>
  <conditionalFormatting sqref="AF15">
    <cfRule type="expression" dxfId="599" priority="25">
      <formula>LEN(TRIM($AF$15&amp;""))=0</formula>
    </cfRule>
    <cfRule type="expression" dxfId="598" priority="26">
      <formula>NOT(LEN(TRIM($AF$15&amp;""))=0)</formula>
    </cfRule>
  </conditionalFormatting>
  <conditionalFormatting sqref="AF16">
    <cfRule type="expression" dxfId="597" priority="81">
      <formula>LEN(TRIM($AF$16&amp;""))=0</formula>
    </cfRule>
    <cfRule type="expression" dxfId="596" priority="82">
      <formula>NOT(LEN(TRIM($AF$16&amp;""))=0)</formula>
    </cfRule>
  </conditionalFormatting>
  <conditionalFormatting sqref="AF17">
    <cfRule type="expression" dxfId="595" priority="137">
      <formula>LEN(TRIM($AF$17&amp;""))=0</formula>
    </cfRule>
    <cfRule type="expression" dxfId="594" priority="138">
      <formula>NOT(LEN(TRIM($AF$17&amp;""))=0)</formula>
    </cfRule>
  </conditionalFormatting>
  <conditionalFormatting sqref="AF18">
    <cfRule type="expression" dxfId="593" priority="193">
      <formula>LEN(TRIM($AF$18&amp;""))=0</formula>
    </cfRule>
    <cfRule type="expression" dxfId="592" priority="194">
      <formula>NOT(LEN(TRIM($AF$18&amp;""))=0)</formula>
    </cfRule>
  </conditionalFormatting>
  <conditionalFormatting sqref="AF19">
    <cfRule type="expression" dxfId="591" priority="249">
      <formula>LEN(TRIM($AF$19&amp;""))=0</formula>
    </cfRule>
    <cfRule type="expression" dxfId="590" priority="250">
      <formula>NOT(LEN(TRIM($AF$19&amp;""))=0)</formula>
    </cfRule>
  </conditionalFormatting>
  <conditionalFormatting sqref="AF20">
    <cfRule type="expression" dxfId="589" priority="306">
      <formula>NOT(LEN(TRIM($AF$20&amp;""))=0)</formula>
    </cfRule>
    <cfRule type="expression" dxfId="588" priority="305">
      <formula>LEN(TRIM($AF$20&amp;""))=0</formula>
    </cfRule>
  </conditionalFormatting>
  <conditionalFormatting sqref="AF21">
    <cfRule type="expression" dxfId="587" priority="362">
      <formula>NOT(LEN(TRIM($AF$21&amp;""))=0)</formula>
    </cfRule>
    <cfRule type="expression" dxfId="586" priority="361">
      <formula>LEN(TRIM($AF$21&amp;""))=0</formula>
    </cfRule>
  </conditionalFormatting>
  <conditionalFormatting sqref="AF22">
    <cfRule type="expression" dxfId="585" priority="417">
      <formula>LEN(TRIM($AF$22&amp;""))=0</formula>
    </cfRule>
    <cfRule type="expression" dxfId="584" priority="418">
      <formula>NOT(LEN(TRIM($AF$22&amp;""))=0)</formula>
    </cfRule>
  </conditionalFormatting>
  <conditionalFormatting sqref="AF23">
    <cfRule type="expression" dxfId="583" priority="474">
      <formula>NOT(LEN(TRIM($AF$23&amp;""))=0)</formula>
    </cfRule>
    <cfRule type="expression" dxfId="582" priority="473">
      <formula>LEN(TRIM($AF$23&amp;""))=0</formula>
    </cfRule>
  </conditionalFormatting>
  <conditionalFormatting sqref="AF24">
    <cfRule type="expression" dxfId="581" priority="530">
      <formula>NOT(LEN(TRIM($AF$24&amp;""))=0)</formula>
    </cfRule>
    <cfRule type="expression" dxfId="580" priority="529">
      <formula>LEN(TRIM($AF$24&amp;""))=0</formula>
    </cfRule>
  </conditionalFormatting>
  <conditionalFormatting sqref="AF27">
    <cfRule type="expression" dxfId="579" priority="588">
      <formula>NOT(LEN(TRIM($AF$27&amp;""))=0)</formula>
    </cfRule>
    <cfRule type="expression" dxfId="578" priority="587">
      <formula>LEN(TRIM($AF$27&amp;""))=0</formula>
    </cfRule>
  </conditionalFormatting>
  <conditionalFormatting sqref="AF28">
    <cfRule type="expression" dxfId="577" priority="643">
      <formula>LEN(TRIM($AF$28&amp;""))=0</formula>
    </cfRule>
    <cfRule type="expression" dxfId="576" priority="644">
      <formula>NOT(LEN(TRIM($AF$28&amp;""))=0)</formula>
    </cfRule>
  </conditionalFormatting>
  <conditionalFormatting sqref="AG15">
    <cfRule type="expression" dxfId="575" priority="28">
      <formula>NOT(LEN(TRIM($AG$15&amp;""))=0)</formula>
    </cfRule>
    <cfRule type="expression" dxfId="574" priority="27">
      <formula>LEN(TRIM($AG$15&amp;""))=0</formula>
    </cfRule>
  </conditionalFormatting>
  <conditionalFormatting sqref="AG16">
    <cfRule type="expression" dxfId="573" priority="83">
      <formula>LEN(TRIM($AG$16&amp;""))=0</formula>
    </cfRule>
    <cfRule type="expression" dxfId="572" priority="84">
      <formula>NOT(LEN(TRIM($AG$16&amp;""))=0)</formula>
    </cfRule>
  </conditionalFormatting>
  <conditionalFormatting sqref="AG17">
    <cfRule type="expression" dxfId="571" priority="139">
      <formula>LEN(TRIM($AG$17&amp;""))=0</formula>
    </cfRule>
    <cfRule type="expression" dxfId="570" priority="140">
      <formula>NOT(LEN(TRIM($AG$17&amp;""))=0)</formula>
    </cfRule>
  </conditionalFormatting>
  <conditionalFormatting sqref="AG18">
    <cfRule type="expression" dxfId="569" priority="195">
      <formula>LEN(TRIM($AG$18&amp;""))=0</formula>
    </cfRule>
    <cfRule type="expression" dxfId="568" priority="196">
      <formula>NOT(LEN(TRIM($AG$18&amp;""))=0)</formula>
    </cfRule>
  </conditionalFormatting>
  <conditionalFormatting sqref="AG19">
    <cfRule type="expression" dxfId="567" priority="252">
      <formula>NOT(LEN(TRIM($AG$19&amp;""))=0)</formula>
    </cfRule>
    <cfRule type="expression" dxfId="566" priority="251">
      <formula>LEN(TRIM($AG$19&amp;""))=0</formula>
    </cfRule>
  </conditionalFormatting>
  <conditionalFormatting sqref="AG20">
    <cfRule type="expression" dxfId="565" priority="308">
      <formula>NOT(LEN(TRIM($AG$20&amp;""))=0)</formula>
    </cfRule>
    <cfRule type="expression" dxfId="564" priority="307">
      <formula>LEN(TRIM($AG$20&amp;""))=0</formula>
    </cfRule>
  </conditionalFormatting>
  <conditionalFormatting sqref="AG21">
    <cfRule type="expression" dxfId="563" priority="364">
      <formula>NOT(LEN(TRIM($AG$21&amp;""))=0)</formula>
    </cfRule>
    <cfRule type="expression" dxfId="562" priority="363">
      <formula>LEN(TRIM($AG$21&amp;""))=0</formula>
    </cfRule>
  </conditionalFormatting>
  <conditionalFormatting sqref="AG22">
    <cfRule type="expression" dxfId="561" priority="419">
      <formula>LEN(TRIM($AG$22&amp;""))=0</formula>
    </cfRule>
    <cfRule type="expression" dxfId="560" priority="420">
      <formula>NOT(LEN(TRIM($AG$22&amp;""))=0)</formula>
    </cfRule>
  </conditionalFormatting>
  <conditionalFormatting sqref="AG23">
    <cfRule type="expression" dxfId="559" priority="475">
      <formula>LEN(TRIM($AG$23&amp;""))=0</formula>
    </cfRule>
    <cfRule type="expression" dxfId="558" priority="476">
      <formula>NOT(LEN(TRIM($AG$23&amp;""))=0)</formula>
    </cfRule>
  </conditionalFormatting>
  <conditionalFormatting sqref="AG24">
    <cfRule type="expression" dxfId="557" priority="532">
      <formula>NOT(LEN(TRIM($AG$24&amp;""))=0)</formula>
    </cfRule>
    <cfRule type="expression" dxfId="556" priority="531">
      <formula>LEN(TRIM($AG$24&amp;""))=0</formula>
    </cfRule>
  </conditionalFormatting>
  <conditionalFormatting sqref="AG27">
    <cfRule type="expression" dxfId="555" priority="589">
      <formula>LEN(TRIM($AG$27&amp;""))=0</formula>
    </cfRule>
    <cfRule type="expression" dxfId="554" priority="590">
      <formula>NOT(LEN(TRIM($AG$27&amp;""))=0)</formula>
    </cfRule>
  </conditionalFormatting>
  <conditionalFormatting sqref="AG28">
    <cfRule type="expression" dxfId="553" priority="646">
      <formula>NOT(LEN(TRIM($AG$28&amp;""))=0)</formula>
    </cfRule>
    <cfRule type="expression" dxfId="552" priority="645">
      <formula>LEN(TRIM($AG$28&amp;""))=0</formula>
    </cfRule>
  </conditionalFormatting>
  <conditionalFormatting sqref="AH15">
    <cfRule type="expression" dxfId="551" priority="30">
      <formula>NOT(LEN(TRIM($AH$15&amp;""))=0)</formula>
    </cfRule>
    <cfRule type="expression" dxfId="550" priority="29">
      <formula>LEN(TRIM($AH$15&amp;""))=0</formula>
    </cfRule>
  </conditionalFormatting>
  <conditionalFormatting sqref="AH16">
    <cfRule type="expression" dxfId="549" priority="85">
      <formula>LEN(TRIM($AH$16&amp;""))=0</formula>
    </cfRule>
    <cfRule type="expression" dxfId="548" priority="86">
      <formula>NOT(LEN(TRIM($AH$16&amp;""))=0)</formula>
    </cfRule>
  </conditionalFormatting>
  <conditionalFormatting sqref="AH17">
    <cfRule type="expression" dxfId="547" priority="142">
      <formula>NOT(LEN(TRIM($AH$17&amp;""))=0)</formula>
    </cfRule>
    <cfRule type="expression" dxfId="546" priority="141">
      <formula>LEN(TRIM($AH$17&amp;""))=0</formula>
    </cfRule>
  </conditionalFormatting>
  <conditionalFormatting sqref="AH18">
    <cfRule type="expression" dxfId="545" priority="197">
      <formula>LEN(TRIM($AH$18&amp;""))=0</formula>
    </cfRule>
    <cfRule type="expression" dxfId="544" priority="198">
      <formula>NOT(LEN(TRIM($AH$18&amp;""))=0)</formula>
    </cfRule>
  </conditionalFormatting>
  <conditionalFormatting sqref="AH19">
    <cfRule type="expression" dxfId="543" priority="253">
      <formula>LEN(TRIM($AH$19&amp;""))=0</formula>
    </cfRule>
    <cfRule type="expression" dxfId="542" priority="254">
      <formula>NOT(LEN(TRIM($AH$19&amp;""))=0)</formula>
    </cfRule>
  </conditionalFormatting>
  <conditionalFormatting sqref="AH20">
    <cfRule type="expression" dxfId="541" priority="309">
      <formula>LEN(TRIM($AH$20&amp;""))=0</formula>
    </cfRule>
    <cfRule type="expression" dxfId="540" priority="310">
      <formula>NOT(LEN(TRIM($AH$20&amp;""))=0)</formula>
    </cfRule>
  </conditionalFormatting>
  <conditionalFormatting sqref="AH21">
    <cfRule type="expression" dxfId="539" priority="365">
      <formula>LEN(TRIM($AH$21&amp;""))=0</formula>
    </cfRule>
    <cfRule type="expression" dxfId="538" priority="366">
      <formula>NOT(LEN(TRIM($AH$21&amp;""))=0)</formula>
    </cfRule>
  </conditionalFormatting>
  <conditionalFormatting sqref="AH22">
    <cfRule type="expression" dxfId="537" priority="421">
      <formula>LEN(TRIM($AH$22&amp;""))=0</formula>
    </cfRule>
    <cfRule type="expression" dxfId="536" priority="422">
      <formula>NOT(LEN(TRIM($AH$22&amp;""))=0)</formula>
    </cfRule>
  </conditionalFormatting>
  <conditionalFormatting sqref="AH23">
    <cfRule type="expression" dxfId="535" priority="478">
      <formula>NOT(LEN(TRIM($AH$23&amp;""))=0)</formula>
    </cfRule>
    <cfRule type="expression" dxfId="534" priority="477">
      <formula>LEN(TRIM($AH$23&amp;""))=0</formula>
    </cfRule>
  </conditionalFormatting>
  <conditionalFormatting sqref="AH24">
    <cfRule type="expression" dxfId="533" priority="533">
      <formula>LEN(TRIM($AH$24&amp;""))=0</formula>
    </cfRule>
    <cfRule type="expression" dxfId="532" priority="534">
      <formula>NOT(LEN(TRIM($AH$24&amp;""))=0)</formula>
    </cfRule>
  </conditionalFormatting>
  <conditionalFormatting sqref="AH27">
    <cfRule type="expression" dxfId="531" priority="591">
      <formula>LEN(TRIM($AH$27&amp;""))=0</formula>
    </cfRule>
    <cfRule type="expression" dxfId="530" priority="592">
      <formula>NOT(LEN(TRIM($AH$27&amp;""))=0)</formula>
    </cfRule>
  </conditionalFormatting>
  <conditionalFormatting sqref="AH28">
    <cfRule type="expression" dxfId="529" priority="648">
      <formula>NOT(LEN(TRIM($AH$28&amp;""))=0)</formula>
    </cfRule>
    <cfRule type="expression" dxfId="528" priority="647">
      <formula>LEN(TRIM($AH$28&amp;""))=0</formula>
    </cfRule>
  </conditionalFormatting>
  <conditionalFormatting sqref="AI15">
    <cfRule type="expression" dxfId="527" priority="32">
      <formula>NOT(LEN(TRIM($AI$15&amp;""))=0)</formula>
    </cfRule>
    <cfRule type="expression" dxfId="526" priority="31">
      <formula>LEN(TRIM($AI$15&amp;""))=0</formula>
    </cfRule>
  </conditionalFormatting>
  <conditionalFormatting sqref="AI16">
    <cfRule type="expression" dxfId="525" priority="88">
      <formula>NOT(LEN(TRIM($AI$16&amp;""))=0)</formula>
    </cfRule>
    <cfRule type="expression" dxfId="524" priority="87">
      <formula>LEN(TRIM($AI$16&amp;""))=0</formula>
    </cfRule>
  </conditionalFormatting>
  <conditionalFormatting sqref="AI17">
    <cfRule type="expression" dxfId="523" priority="144">
      <formula>NOT(LEN(TRIM($AI$17&amp;""))=0)</formula>
    </cfRule>
    <cfRule type="expression" dxfId="522" priority="143">
      <formula>LEN(TRIM($AI$17&amp;""))=0</formula>
    </cfRule>
  </conditionalFormatting>
  <conditionalFormatting sqref="AI18">
    <cfRule type="expression" dxfId="521" priority="199">
      <formula>LEN(TRIM($AI$18&amp;""))=0</formula>
    </cfRule>
    <cfRule type="expression" dxfId="520" priority="200">
      <formula>NOT(LEN(TRIM($AI$18&amp;""))=0)</formula>
    </cfRule>
  </conditionalFormatting>
  <conditionalFormatting sqref="AI19">
    <cfRule type="expression" dxfId="519" priority="256">
      <formula>NOT(LEN(TRIM($AI$19&amp;""))=0)</formula>
    </cfRule>
    <cfRule type="expression" dxfId="518" priority="255">
      <formula>LEN(TRIM($AI$19&amp;""))=0</formula>
    </cfRule>
  </conditionalFormatting>
  <conditionalFormatting sqref="AI20">
    <cfRule type="expression" dxfId="517" priority="311">
      <formula>LEN(TRIM($AI$20&amp;""))=0</formula>
    </cfRule>
    <cfRule type="expression" dxfId="516" priority="312">
      <formula>NOT(LEN(TRIM($AI$20&amp;""))=0)</formula>
    </cfRule>
  </conditionalFormatting>
  <conditionalFormatting sqref="AI21">
    <cfRule type="expression" dxfId="515" priority="368">
      <formula>NOT(LEN(TRIM($AI$21&amp;""))=0)</formula>
    </cfRule>
    <cfRule type="expression" dxfId="514" priority="367">
      <formula>LEN(TRIM($AI$21&amp;""))=0</formula>
    </cfRule>
  </conditionalFormatting>
  <conditionalFormatting sqref="AI22">
    <cfRule type="expression" dxfId="513" priority="423">
      <formula>LEN(TRIM($AI$22&amp;""))=0</formula>
    </cfRule>
    <cfRule type="expression" dxfId="512" priority="424">
      <formula>NOT(LEN(TRIM($AI$22&amp;""))=0)</formula>
    </cfRule>
  </conditionalFormatting>
  <conditionalFormatting sqref="AI23">
    <cfRule type="expression" dxfId="511" priority="480">
      <formula>NOT(LEN(TRIM($AI$23&amp;""))=0)</formula>
    </cfRule>
    <cfRule type="expression" dxfId="510" priority="479">
      <formula>LEN(TRIM($AI$23&amp;""))=0</formula>
    </cfRule>
  </conditionalFormatting>
  <conditionalFormatting sqref="AI24">
    <cfRule type="expression" dxfId="509" priority="535">
      <formula>LEN(TRIM($AI$24&amp;""))=0</formula>
    </cfRule>
    <cfRule type="expression" dxfId="508" priority="536">
      <formula>NOT(LEN(TRIM($AI$24&amp;""))=0)</formula>
    </cfRule>
  </conditionalFormatting>
  <conditionalFormatting sqref="AI27">
    <cfRule type="expression" dxfId="507" priority="593">
      <formula>LEN(TRIM($AI$27&amp;""))=0</formula>
    </cfRule>
    <cfRule type="expression" dxfId="506" priority="594">
      <formula>NOT(LEN(TRIM($AI$27&amp;""))=0)</formula>
    </cfRule>
  </conditionalFormatting>
  <conditionalFormatting sqref="AI28">
    <cfRule type="expression" dxfId="505" priority="650">
      <formula>NOT(LEN(TRIM($AI$28&amp;""))=0)</formula>
    </cfRule>
    <cfRule type="expression" dxfId="504" priority="649">
      <formula>LEN(TRIM($AI$28&amp;""))=0</formula>
    </cfRule>
  </conditionalFormatting>
  <conditionalFormatting sqref="AJ15">
    <cfRule type="expression" dxfId="503" priority="34">
      <formula>NOT(LEN(TRIM($AJ$15&amp;""))=0)</formula>
    </cfRule>
    <cfRule type="expression" dxfId="502" priority="33">
      <formula>LEN(TRIM($AJ$15&amp;""))=0</formula>
    </cfRule>
  </conditionalFormatting>
  <conditionalFormatting sqref="AJ16">
    <cfRule type="expression" dxfId="501" priority="89">
      <formula>LEN(TRIM($AJ$16&amp;""))=0</formula>
    </cfRule>
    <cfRule type="expression" dxfId="500" priority="90">
      <formula>NOT(LEN(TRIM($AJ$16&amp;""))=0)</formula>
    </cfRule>
  </conditionalFormatting>
  <conditionalFormatting sqref="AJ17">
    <cfRule type="expression" dxfId="499" priority="146">
      <formula>NOT(LEN(TRIM($AJ$17&amp;""))=0)</formula>
    </cfRule>
    <cfRule type="expression" dxfId="498" priority="145">
      <formula>LEN(TRIM($AJ$17&amp;""))=0</formula>
    </cfRule>
  </conditionalFormatting>
  <conditionalFormatting sqref="AJ18">
    <cfRule type="expression" dxfId="497" priority="202">
      <formula>NOT(LEN(TRIM($AJ$18&amp;""))=0)</formula>
    </cfRule>
    <cfRule type="expression" dxfId="496" priority="201">
      <formula>LEN(TRIM($AJ$18&amp;""))=0</formula>
    </cfRule>
  </conditionalFormatting>
  <conditionalFormatting sqref="AJ19">
    <cfRule type="expression" dxfId="495" priority="257">
      <formula>LEN(TRIM($AJ$19&amp;""))=0</formula>
    </cfRule>
    <cfRule type="expression" dxfId="494" priority="258">
      <formula>NOT(LEN(TRIM($AJ$19&amp;""))=0)</formula>
    </cfRule>
  </conditionalFormatting>
  <conditionalFormatting sqref="AJ20">
    <cfRule type="expression" dxfId="493" priority="313">
      <formula>LEN(TRIM($AJ$20&amp;""))=0</formula>
    </cfRule>
    <cfRule type="expression" dxfId="492" priority="314">
      <formula>NOT(LEN(TRIM($AJ$20&amp;""))=0)</formula>
    </cfRule>
  </conditionalFormatting>
  <conditionalFormatting sqref="AJ21">
    <cfRule type="expression" dxfId="491" priority="370">
      <formula>NOT(LEN(TRIM($AJ$21&amp;""))=0)</formula>
    </cfRule>
    <cfRule type="expression" dxfId="490" priority="369">
      <formula>LEN(TRIM($AJ$21&amp;""))=0</formula>
    </cfRule>
  </conditionalFormatting>
  <conditionalFormatting sqref="AJ22">
    <cfRule type="expression" dxfId="489" priority="425">
      <formula>LEN(TRIM($AJ$22&amp;""))=0</formula>
    </cfRule>
    <cfRule type="expression" dxfId="488" priority="426">
      <formula>NOT(LEN(TRIM($AJ$22&amp;""))=0)</formula>
    </cfRule>
  </conditionalFormatting>
  <conditionalFormatting sqref="AJ23">
    <cfRule type="expression" dxfId="487" priority="481">
      <formula>LEN(TRIM($AJ$23&amp;""))=0</formula>
    </cfRule>
    <cfRule type="expression" dxfId="486" priority="482">
      <formula>NOT(LEN(TRIM($AJ$23&amp;""))=0)</formula>
    </cfRule>
  </conditionalFormatting>
  <conditionalFormatting sqref="AJ24">
    <cfRule type="expression" dxfId="485" priority="538">
      <formula>NOT(LEN(TRIM($AJ$24&amp;""))=0)</formula>
    </cfRule>
    <cfRule type="expression" dxfId="484" priority="537">
      <formula>LEN(TRIM($AJ$24&amp;""))=0</formula>
    </cfRule>
  </conditionalFormatting>
  <conditionalFormatting sqref="AJ27">
    <cfRule type="expression" dxfId="483" priority="596">
      <formula>NOT(LEN(TRIM($AJ$27&amp;""))=0)</formula>
    </cfRule>
    <cfRule type="expression" dxfId="482" priority="595">
      <formula>LEN(TRIM($AJ$27&amp;""))=0</formula>
    </cfRule>
  </conditionalFormatting>
  <conditionalFormatting sqref="AJ28">
    <cfRule type="expression" dxfId="481" priority="652">
      <formula>NOT(LEN(TRIM($AJ$28&amp;""))=0)</formula>
    </cfRule>
    <cfRule type="expression" dxfId="480" priority="651">
      <formula>LEN(TRIM($AJ$28&amp;""))=0</formula>
    </cfRule>
  </conditionalFormatting>
  <conditionalFormatting sqref="AK15">
    <cfRule type="expression" dxfId="479" priority="35">
      <formula>LEN(TRIM($AK$15&amp;""))=0</formula>
    </cfRule>
    <cfRule type="expression" dxfId="478" priority="36">
      <formula>NOT(LEN(TRIM($AK$15&amp;""))=0)</formula>
    </cfRule>
  </conditionalFormatting>
  <conditionalFormatting sqref="AK16">
    <cfRule type="expression" dxfId="477" priority="92">
      <formula>NOT(LEN(TRIM($AK$16&amp;""))=0)</formula>
    </cfRule>
    <cfRule type="expression" dxfId="476" priority="91">
      <formula>LEN(TRIM($AK$16&amp;""))=0</formula>
    </cfRule>
  </conditionalFormatting>
  <conditionalFormatting sqref="AK17">
    <cfRule type="expression" dxfId="475" priority="147">
      <formula>LEN(TRIM($AK$17&amp;""))=0</formula>
    </cfRule>
    <cfRule type="expression" dxfId="474" priority="148">
      <formula>NOT(LEN(TRIM($AK$17&amp;""))=0)</formula>
    </cfRule>
  </conditionalFormatting>
  <conditionalFormatting sqref="AK18">
    <cfRule type="expression" dxfId="473" priority="204">
      <formula>NOT(LEN(TRIM($AK$18&amp;""))=0)</formula>
    </cfRule>
    <cfRule type="expression" dxfId="472" priority="203">
      <formula>LEN(TRIM($AK$18&amp;""))=0</formula>
    </cfRule>
  </conditionalFormatting>
  <conditionalFormatting sqref="AK19">
    <cfRule type="expression" dxfId="471" priority="260">
      <formula>NOT(LEN(TRIM($AK$19&amp;""))=0)</formula>
    </cfRule>
    <cfRule type="expression" dxfId="470" priority="259">
      <formula>LEN(TRIM($AK$19&amp;""))=0</formula>
    </cfRule>
  </conditionalFormatting>
  <conditionalFormatting sqref="AK20">
    <cfRule type="expression" dxfId="469" priority="316">
      <formula>NOT(LEN(TRIM($AK$20&amp;""))=0)</formula>
    </cfRule>
    <cfRule type="expression" dxfId="468" priority="315">
      <formula>LEN(TRIM($AK$20&amp;""))=0</formula>
    </cfRule>
  </conditionalFormatting>
  <conditionalFormatting sqref="AK21">
    <cfRule type="expression" dxfId="467" priority="372">
      <formula>NOT(LEN(TRIM($AK$21&amp;""))=0)</formula>
    </cfRule>
    <cfRule type="expression" dxfId="466" priority="371">
      <formula>LEN(TRIM($AK$21&amp;""))=0</formula>
    </cfRule>
  </conditionalFormatting>
  <conditionalFormatting sqref="AK22">
    <cfRule type="expression" dxfId="465" priority="427">
      <formula>LEN(TRIM($AK$22&amp;""))=0</formula>
    </cfRule>
    <cfRule type="expression" dxfId="464" priority="428">
      <formula>NOT(LEN(TRIM($AK$22&amp;""))=0)</formula>
    </cfRule>
  </conditionalFormatting>
  <conditionalFormatting sqref="AK23">
    <cfRule type="expression" dxfId="463" priority="483">
      <formula>LEN(TRIM($AK$23&amp;""))=0</formula>
    </cfRule>
    <cfRule type="expression" dxfId="462" priority="484">
      <formula>NOT(LEN(TRIM($AK$23&amp;""))=0)</formula>
    </cfRule>
  </conditionalFormatting>
  <conditionalFormatting sqref="AK24">
    <cfRule type="expression" dxfId="461" priority="540">
      <formula>NOT(LEN(TRIM($AK$24&amp;""))=0)</formula>
    </cfRule>
    <cfRule type="expression" dxfId="460" priority="539">
      <formula>LEN(TRIM($AK$24&amp;""))=0</formula>
    </cfRule>
  </conditionalFormatting>
  <conditionalFormatting sqref="AK27">
    <cfRule type="expression" dxfId="459" priority="598">
      <formula>NOT(LEN(TRIM($AK$27&amp;""))=0)</formula>
    </cfRule>
    <cfRule type="expression" dxfId="458" priority="597">
      <formula>LEN(TRIM($AK$27&amp;""))=0</formula>
    </cfRule>
  </conditionalFormatting>
  <conditionalFormatting sqref="AK28">
    <cfRule type="expression" dxfId="457" priority="654">
      <formula>NOT(LEN(TRIM($AK$28&amp;""))=0)</formula>
    </cfRule>
    <cfRule type="expression" dxfId="456" priority="653">
      <formula>LEN(TRIM($AK$28&amp;""))=0</formula>
    </cfRule>
  </conditionalFormatting>
  <conditionalFormatting sqref="AL15">
    <cfRule type="expression" dxfId="455" priority="37">
      <formula>LEN(TRIM($AL$15&amp;""))=0</formula>
    </cfRule>
    <cfRule type="expression" dxfId="454" priority="38">
      <formula>NOT(LEN(TRIM($AL$15&amp;""))=0)</formula>
    </cfRule>
  </conditionalFormatting>
  <conditionalFormatting sqref="AL16">
    <cfRule type="expression" dxfId="453" priority="94">
      <formula>NOT(LEN(TRIM($AL$16&amp;""))=0)</formula>
    </cfRule>
    <cfRule type="expression" dxfId="452" priority="93">
      <formula>LEN(TRIM($AL$16&amp;""))=0</formula>
    </cfRule>
  </conditionalFormatting>
  <conditionalFormatting sqref="AL17">
    <cfRule type="expression" dxfId="451" priority="149">
      <formula>LEN(TRIM($AL$17&amp;""))=0</formula>
    </cfRule>
    <cfRule type="expression" dxfId="450" priority="150">
      <formula>NOT(LEN(TRIM($AL$17&amp;""))=0)</formula>
    </cfRule>
  </conditionalFormatting>
  <conditionalFormatting sqref="AL18">
    <cfRule type="expression" dxfId="449" priority="206">
      <formula>NOT(LEN(TRIM($AL$18&amp;""))=0)</formula>
    </cfRule>
    <cfRule type="expression" dxfId="448" priority="205">
      <formula>LEN(TRIM($AL$18&amp;""))=0</formula>
    </cfRule>
  </conditionalFormatting>
  <conditionalFormatting sqref="AL19">
    <cfRule type="expression" dxfId="447" priority="262">
      <formula>NOT(LEN(TRIM($AL$19&amp;""))=0)</formula>
    </cfRule>
    <cfRule type="expression" dxfId="446" priority="261">
      <formula>LEN(TRIM($AL$19&amp;""))=0</formula>
    </cfRule>
  </conditionalFormatting>
  <conditionalFormatting sqref="AL20">
    <cfRule type="expression" dxfId="445" priority="318">
      <formula>NOT(LEN(TRIM($AL$20&amp;""))=0)</formula>
    </cfRule>
    <cfRule type="expression" dxfId="444" priority="317">
      <formula>LEN(TRIM($AL$20&amp;""))=0</formula>
    </cfRule>
  </conditionalFormatting>
  <conditionalFormatting sqref="AL21">
    <cfRule type="expression" dxfId="443" priority="374">
      <formula>NOT(LEN(TRIM($AL$21&amp;""))=0)</formula>
    </cfRule>
    <cfRule type="expression" dxfId="442" priority="373">
      <formula>LEN(TRIM($AL$21&amp;""))=0</formula>
    </cfRule>
  </conditionalFormatting>
  <conditionalFormatting sqref="AL22">
    <cfRule type="expression" dxfId="441" priority="429">
      <formula>LEN(TRIM($AL$22&amp;""))=0</formula>
    </cfRule>
    <cfRule type="expression" dxfId="440" priority="430">
      <formula>NOT(LEN(TRIM($AL$22&amp;""))=0)</formula>
    </cfRule>
  </conditionalFormatting>
  <conditionalFormatting sqref="AL23">
    <cfRule type="expression" dxfId="439" priority="485">
      <formula>LEN(TRIM($AL$23&amp;""))=0</formula>
    </cfRule>
    <cfRule type="expression" dxfId="438" priority="486">
      <formula>NOT(LEN(TRIM($AL$23&amp;""))=0)</formula>
    </cfRule>
  </conditionalFormatting>
  <conditionalFormatting sqref="AL24">
    <cfRule type="expression" dxfId="437" priority="541">
      <formula>LEN(TRIM($AL$24&amp;""))=0</formula>
    </cfRule>
    <cfRule type="expression" dxfId="436" priority="542">
      <formula>NOT(LEN(TRIM($AL$24&amp;""))=0)</formula>
    </cfRule>
  </conditionalFormatting>
  <conditionalFormatting sqref="AL27">
    <cfRule type="expression" dxfId="435" priority="600">
      <formula>NOT(LEN(TRIM($AL$27&amp;""))=0)</formula>
    </cfRule>
    <cfRule type="expression" dxfId="434" priority="599">
      <formula>LEN(TRIM($AL$27&amp;""))=0</formula>
    </cfRule>
  </conditionalFormatting>
  <conditionalFormatting sqref="AL28">
    <cfRule type="expression" dxfId="433" priority="656">
      <formula>NOT(LEN(TRIM($AL$28&amp;""))=0)</formula>
    </cfRule>
    <cfRule type="expression" dxfId="432" priority="655">
      <formula>LEN(TRIM($AL$28&amp;""))=0</formula>
    </cfRule>
  </conditionalFormatting>
  <conditionalFormatting sqref="AM15">
    <cfRule type="expression" dxfId="431" priority="39">
      <formula>LEN(TRIM($AM$15&amp;""))=0</formula>
    </cfRule>
    <cfRule type="expression" dxfId="430" priority="40">
      <formula>NOT(LEN(TRIM($AM$15&amp;""))=0)</formula>
    </cfRule>
  </conditionalFormatting>
  <conditionalFormatting sqref="AM16">
    <cfRule type="expression" dxfId="429" priority="95">
      <formula>LEN(TRIM($AM$16&amp;""))=0</formula>
    </cfRule>
    <cfRule type="expression" dxfId="428" priority="96">
      <formula>NOT(LEN(TRIM($AM$16&amp;""))=0)</formula>
    </cfRule>
  </conditionalFormatting>
  <conditionalFormatting sqref="AM17">
    <cfRule type="expression" dxfId="427" priority="151">
      <formula>LEN(TRIM($AM$17&amp;""))=0</formula>
    </cfRule>
    <cfRule type="expression" dxfId="426" priority="152">
      <formula>NOT(LEN(TRIM($AM$17&amp;""))=0)</formula>
    </cfRule>
  </conditionalFormatting>
  <conditionalFormatting sqref="AM18">
    <cfRule type="expression" dxfId="425" priority="208">
      <formula>NOT(LEN(TRIM($AM$18&amp;""))=0)</formula>
    </cfRule>
    <cfRule type="expression" dxfId="424" priority="207">
      <formula>LEN(TRIM($AM$18&amp;""))=0</formula>
    </cfRule>
  </conditionalFormatting>
  <conditionalFormatting sqref="AM19">
    <cfRule type="expression" dxfId="423" priority="264">
      <formula>NOT(LEN(TRIM($AM$19&amp;""))=0)</formula>
    </cfRule>
    <cfRule type="expression" dxfId="422" priority="263">
      <formula>LEN(TRIM($AM$19&amp;""))=0</formula>
    </cfRule>
  </conditionalFormatting>
  <conditionalFormatting sqref="AM20">
    <cfRule type="expression" dxfId="421" priority="319">
      <formula>LEN(TRIM($AM$20&amp;""))=0</formula>
    </cfRule>
    <cfRule type="expression" dxfId="420" priority="320">
      <formula>NOT(LEN(TRIM($AM$20&amp;""))=0)</formula>
    </cfRule>
  </conditionalFormatting>
  <conditionalFormatting sqref="AM21">
    <cfRule type="expression" dxfId="419" priority="375">
      <formula>LEN(TRIM($AM$21&amp;""))=0</formula>
    </cfRule>
    <cfRule type="expression" dxfId="418" priority="376">
      <formula>NOT(LEN(TRIM($AM$21&amp;""))=0)</formula>
    </cfRule>
  </conditionalFormatting>
  <conditionalFormatting sqref="AM22">
    <cfRule type="expression" dxfId="417" priority="432">
      <formula>NOT(LEN(TRIM($AM$22&amp;""))=0)</formula>
    </cfRule>
    <cfRule type="expression" dxfId="416" priority="431">
      <formula>LEN(TRIM($AM$22&amp;""))=0</formula>
    </cfRule>
  </conditionalFormatting>
  <conditionalFormatting sqref="AM23">
    <cfRule type="expression" dxfId="415" priority="487">
      <formula>LEN(TRIM($AM$23&amp;""))=0</formula>
    </cfRule>
    <cfRule type="expression" dxfId="414" priority="488">
      <formula>NOT(LEN(TRIM($AM$23&amp;""))=0)</formula>
    </cfRule>
  </conditionalFormatting>
  <conditionalFormatting sqref="AM24">
    <cfRule type="expression" dxfId="413" priority="543">
      <formula>LEN(TRIM($AM$24&amp;""))=0</formula>
    </cfRule>
    <cfRule type="expression" dxfId="412" priority="544">
      <formula>NOT(LEN(TRIM($AM$24&amp;""))=0)</formula>
    </cfRule>
  </conditionalFormatting>
  <conditionalFormatting sqref="AM27">
    <cfRule type="expression" dxfId="411" priority="601">
      <formula>LEN(TRIM($AM$27&amp;""))=0</formula>
    </cfRule>
    <cfRule type="expression" dxfId="410" priority="602">
      <formula>NOT(LEN(TRIM($AM$27&amp;""))=0)</formula>
    </cfRule>
  </conditionalFormatting>
  <conditionalFormatting sqref="AM28">
    <cfRule type="expression" dxfId="409" priority="657">
      <formula>LEN(TRIM($AM$28&amp;""))=0</formula>
    </cfRule>
    <cfRule type="expression" dxfId="408" priority="658">
      <formula>NOT(LEN(TRIM($AM$28&amp;""))=0)</formula>
    </cfRule>
  </conditionalFormatting>
  <conditionalFormatting sqref="AN15">
    <cfRule type="expression" dxfId="407" priority="42">
      <formula>NOT(LEN(TRIM($AN$15&amp;""))=0)</formula>
    </cfRule>
    <cfRule type="expression" dxfId="406" priority="41">
      <formula>LEN(TRIM($AN$15&amp;""))=0</formula>
    </cfRule>
  </conditionalFormatting>
  <conditionalFormatting sqref="AN16">
    <cfRule type="expression" dxfId="405" priority="98">
      <formula>NOT(LEN(TRIM($AN$16&amp;""))=0)</formula>
    </cfRule>
    <cfRule type="expression" dxfId="404" priority="97">
      <formula>LEN(TRIM($AN$16&amp;""))=0</formula>
    </cfRule>
  </conditionalFormatting>
  <conditionalFormatting sqref="AN17">
    <cfRule type="expression" dxfId="403" priority="154">
      <formula>NOT(LEN(TRIM($AN$17&amp;""))=0)</formula>
    </cfRule>
    <cfRule type="expression" dxfId="402" priority="153">
      <formula>LEN(TRIM($AN$17&amp;""))=0</formula>
    </cfRule>
  </conditionalFormatting>
  <conditionalFormatting sqref="AN18">
    <cfRule type="expression" dxfId="401" priority="209">
      <formula>LEN(TRIM($AN$18&amp;""))=0</formula>
    </cfRule>
    <cfRule type="expression" dxfId="400" priority="210">
      <formula>NOT(LEN(TRIM($AN$18&amp;""))=0)</formula>
    </cfRule>
  </conditionalFormatting>
  <conditionalFormatting sqref="AN19">
    <cfRule type="expression" dxfId="399" priority="265">
      <formula>LEN(TRIM($AN$19&amp;""))=0</formula>
    </cfRule>
    <cfRule type="expression" dxfId="398" priority="266">
      <formula>NOT(LEN(TRIM($AN$19&amp;""))=0)</formula>
    </cfRule>
  </conditionalFormatting>
  <conditionalFormatting sqref="AN20">
    <cfRule type="expression" dxfId="397" priority="321">
      <formula>LEN(TRIM($AN$20&amp;""))=0</formula>
    </cfRule>
    <cfRule type="expression" dxfId="396" priority="322">
      <formula>NOT(LEN(TRIM($AN$20&amp;""))=0)</formula>
    </cfRule>
  </conditionalFormatting>
  <conditionalFormatting sqref="AN21">
    <cfRule type="expression" dxfId="395" priority="378">
      <formula>NOT(LEN(TRIM($AN$21&amp;""))=0)</formula>
    </cfRule>
    <cfRule type="expression" dxfId="394" priority="377">
      <formula>LEN(TRIM($AN$21&amp;""))=0</formula>
    </cfRule>
  </conditionalFormatting>
  <conditionalFormatting sqref="AN22">
    <cfRule type="expression" dxfId="393" priority="433">
      <formula>LEN(TRIM($AN$22&amp;""))=0</formula>
    </cfRule>
    <cfRule type="expression" dxfId="392" priority="434">
      <formula>NOT(LEN(TRIM($AN$22&amp;""))=0)</formula>
    </cfRule>
  </conditionalFormatting>
  <conditionalFormatting sqref="AN23">
    <cfRule type="expression" dxfId="391" priority="489">
      <formula>LEN(TRIM($AN$23&amp;""))=0</formula>
    </cfRule>
    <cfRule type="expression" dxfId="390" priority="490">
      <formula>NOT(LEN(TRIM($AN$23&amp;""))=0)</formula>
    </cfRule>
  </conditionalFormatting>
  <conditionalFormatting sqref="AN24">
    <cfRule type="expression" dxfId="389" priority="546">
      <formula>NOT(LEN(TRIM($AN$24&amp;""))=0)</formula>
    </cfRule>
    <cfRule type="expression" dxfId="388" priority="545">
      <formula>LEN(TRIM($AN$24&amp;""))=0</formula>
    </cfRule>
  </conditionalFormatting>
  <conditionalFormatting sqref="AN27">
    <cfRule type="expression" dxfId="387" priority="603">
      <formula>LEN(TRIM($AN$27&amp;""))=0</formula>
    </cfRule>
    <cfRule type="expression" dxfId="386" priority="604">
      <formula>NOT(LEN(TRIM($AN$27&amp;""))=0)</formula>
    </cfRule>
  </conditionalFormatting>
  <conditionalFormatting sqref="AN28">
    <cfRule type="expression" dxfId="385" priority="659">
      <formula>LEN(TRIM($AN$28&amp;""))=0</formula>
    </cfRule>
    <cfRule type="expression" dxfId="384" priority="660">
      <formula>NOT(LEN(TRIM($AN$28&amp;""))=0)</formula>
    </cfRule>
  </conditionalFormatting>
  <conditionalFormatting sqref="AO15">
    <cfRule type="expression" dxfId="383" priority="43">
      <formula>LEN(TRIM($AO$15&amp;""))=0</formula>
    </cfRule>
    <cfRule type="expression" dxfId="382" priority="44">
      <formula>NOT(LEN(TRIM($AO$15&amp;""))=0)</formula>
    </cfRule>
  </conditionalFormatting>
  <conditionalFormatting sqref="AO16">
    <cfRule type="expression" dxfId="381" priority="99">
      <formula>LEN(TRIM($AO$16&amp;""))=0</formula>
    </cfRule>
    <cfRule type="expression" dxfId="380" priority="100">
      <formula>NOT(LEN(TRIM($AO$16&amp;""))=0)</formula>
    </cfRule>
  </conditionalFormatting>
  <conditionalFormatting sqref="AO17">
    <cfRule type="expression" dxfId="379" priority="155">
      <formula>LEN(TRIM($AO$17&amp;""))=0</formula>
    </cfRule>
    <cfRule type="expression" dxfId="378" priority="156">
      <formula>NOT(LEN(TRIM($AO$17&amp;""))=0)</formula>
    </cfRule>
  </conditionalFormatting>
  <conditionalFormatting sqref="AO18">
    <cfRule type="expression" dxfId="377" priority="212">
      <formula>NOT(LEN(TRIM($AO$18&amp;""))=0)</formula>
    </cfRule>
    <cfRule type="expression" dxfId="376" priority="211">
      <formula>LEN(TRIM($AO$18&amp;""))=0</formula>
    </cfRule>
  </conditionalFormatting>
  <conditionalFormatting sqref="AO19">
    <cfRule type="expression" dxfId="375" priority="267">
      <formula>LEN(TRIM($AO$19&amp;""))=0</formula>
    </cfRule>
    <cfRule type="expression" dxfId="374" priority="268">
      <formula>NOT(LEN(TRIM($AO$19&amp;""))=0)</formula>
    </cfRule>
  </conditionalFormatting>
  <conditionalFormatting sqref="AO20">
    <cfRule type="expression" dxfId="373" priority="323">
      <formula>LEN(TRIM($AO$20&amp;""))=0</formula>
    </cfRule>
    <cfRule type="expression" dxfId="372" priority="324">
      <formula>NOT(LEN(TRIM($AO$20&amp;""))=0)</formula>
    </cfRule>
  </conditionalFormatting>
  <conditionalFormatting sqref="AO21">
    <cfRule type="expression" dxfId="371" priority="380">
      <formula>NOT(LEN(TRIM($AO$21&amp;""))=0)</formula>
    </cfRule>
    <cfRule type="expression" dxfId="370" priority="379">
      <formula>LEN(TRIM($AO$21&amp;""))=0</formula>
    </cfRule>
  </conditionalFormatting>
  <conditionalFormatting sqref="AO22">
    <cfRule type="expression" dxfId="369" priority="436">
      <formula>NOT(LEN(TRIM($AO$22&amp;""))=0)</formula>
    </cfRule>
    <cfRule type="expression" dxfId="368" priority="435">
      <formula>LEN(TRIM($AO$22&amp;""))=0</formula>
    </cfRule>
  </conditionalFormatting>
  <conditionalFormatting sqref="AO23">
    <cfRule type="expression" dxfId="367" priority="492">
      <formula>NOT(LEN(TRIM($AO$23&amp;""))=0)</formula>
    </cfRule>
    <cfRule type="expression" dxfId="366" priority="491">
      <formula>LEN(TRIM($AO$23&amp;""))=0</formula>
    </cfRule>
  </conditionalFormatting>
  <conditionalFormatting sqref="AO24">
    <cfRule type="expression" dxfId="365" priority="547">
      <formula>LEN(TRIM($AO$24&amp;""))=0</formula>
    </cfRule>
    <cfRule type="expression" dxfId="364" priority="548">
      <formula>NOT(LEN(TRIM($AO$24&amp;""))=0)</formula>
    </cfRule>
  </conditionalFormatting>
  <conditionalFormatting sqref="AO27">
    <cfRule type="expression" dxfId="363" priority="605">
      <formula>LEN(TRIM($AO$27&amp;""))=0</formula>
    </cfRule>
    <cfRule type="expression" dxfId="362" priority="606">
      <formula>NOT(LEN(TRIM($AO$27&amp;""))=0)</formula>
    </cfRule>
  </conditionalFormatting>
  <conditionalFormatting sqref="AO28">
    <cfRule type="expression" dxfId="361" priority="662">
      <formula>NOT(LEN(TRIM($AO$28&amp;""))=0)</formula>
    </cfRule>
    <cfRule type="expression" dxfId="360" priority="661">
      <formula>LEN(TRIM($AO$28&amp;""))=0</formula>
    </cfRule>
  </conditionalFormatting>
  <conditionalFormatting sqref="AO10:AS10">
    <cfRule type="expression" dxfId="359" priority="12">
      <formula>NOT(OR(LEN(TRIM($AO$10&amp;""))=0,$AO$10="入力してください。"))</formula>
    </cfRule>
    <cfRule type="expression" dxfId="358" priority="11">
      <formula>OR(LEN(TRIM($AO$10&amp;""))=0,$AO$10="入力してください。")</formula>
    </cfRule>
  </conditionalFormatting>
  <conditionalFormatting sqref="AP15">
    <cfRule type="expression" dxfId="357" priority="46">
      <formula>NOT(LEN(TRIM($AP$15&amp;""))=0)</formula>
    </cfRule>
    <cfRule type="expression" dxfId="356" priority="45">
      <formula>LEN(TRIM($AP$15&amp;""))=0</formula>
    </cfRule>
  </conditionalFormatting>
  <conditionalFormatting sqref="AP16">
    <cfRule type="expression" dxfId="355" priority="101">
      <formula>LEN(TRIM($AP$16&amp;""))=0</formula>
    </cfRule>
    <cfRule type="expression" dxfId="354" priority="102">
      <formula>NOT(LEN(TRIM($AP$16&amp;""))=0)</formula>
    </cfRule>
  </conditionalFormatting>
  <conditionalFormatting sqref="AP17">
    <cfRule type="expression" dxfId="353" priority="157">
      <formula>LEN(TRIM($AP$17&amp;""))=0</formula>
    </cfRule>
    <cfRule type="expression" dxfId="352" priority="158">
      <formula>NOT(LEN(TRIM($AP$17&amp;""))=0)</formula>
    </cfRule>
  </conditionalFormatting>
  <conditionalFormatting sqref="AP18">
    <cfRule type="expression" dxfId="351" priority="214">
      <formula>NOT(LEN(TRIM($AP$18&amp;""))=0)</formula>
    </cfRule>
    <cfRule type="expression" dxfId="350" priority="213">
      <formula>LEN(TRIM($AP$18&amp;""))=0</formula>
    </cfRule>
  </conditionalFormatting>
  <conditionalFormatting sqref="AP19">
    <cfRule type="expression" dxfId="349" priority="269">
      <formula>LEN(TRIM($AP$19&amp;""))=0</formula>
    </cfRule>
    <cfRule type="expression" dxfId="348" priority="270">
      <formula>NOT(LEN(TRIM($AP$19&amp;""))=0)</formula>
    </cfRule>
  </conditionalFormatting>
  <conditionalFormatting sqref="AP20">
    <cfRule type="expression" dxfId="347" priority="325">
      <formula>LEN(TRIM($AP$20&amp;""))=0</formula>
    </cfRule>
    <cfRule type="expression" dxfId="346" priority="326">
      <formula>NOT(LEN(TRIM($AP$20&amp;""))=0)</formula>
    </cfRule>
  </conditionalFormatting>
  <conditionalFormatting sqref="AP21">
    <cfRule type="expression" dxfId="345" priority="381">
      <formula>LEN(TRIM($AP$21&amp;""))=0</formula>
    </cfRule>
    <cfRule type="expression" dxfId="344" priority="382">
      <formula>NOT(LEN(TRIM($AP$21&amp;""))=0)</formula>
    </cfRule>
  </conditionalFormatting>
  <conditionalFormatting sqref="AP22">
    <cfRule type="expression" dxfId="343" priority="437">
      <formula>LEN(TRIM($AP$22&amp;""))=0</formula>
    </cfRule>
    <cfRule type="expression" dxfId="342" priority="438">
      <formula>NOT(LEN(TRIM($AP$22&amp;""))=0)</formula>
    </cfRule>
  </conditionalFormatting>
  <conditionalFormatting sqref="AP23">
    <cfRule type="expression" dxfId="341" priority="494">
      <formula>NOT(LEN(TRIM($AP$23&amp;""))=0)</formula>
    </cfRule>
    <cfRule type="expression" dxfId="340" priority="493">
      <formula>LEN(TRIM($AP$23&amp;""))=0</formula>
    </cfRule>
  </conditionalFormatting>
  <conditionalFormatting sqref="AP24">
    <cfRule type="expression" dxfId="339" priority="550">
      <formula>NOT(LEN(TRIM($AP$24&amp;""))=0)</formula>
    </cfRule>
    <cfRule type="expression" dxfId="338" priority="549">
      <formula>LEN(TRIM($AP$24&amp;""))=0</formula>
    </cfRule>
  </conditionalFormatting>
  <conditionalFormatting sqref="AP27">
    <cfRule type="expression" dxfId="337" priority="608">
      <formula>NOT(LEN(TRIM($AP$27&amp;""))=0)</formula>
    </cfRule>
    <cfRule type="expression" dxfId="336" priority="607">
      <formula>LEN(TRIM($AP$27&amp;""))=0</formula>
    </cfRule>
  </conditionalFormatting>
  <conditionalFormatting sqref="AP28">
    <cfRule type="expression" dxfId="335" priority="664">
      <formula>NOT(LEN(TRIM($AP$28&amp;""))=0)</formula>
    </cfRule>
    <cfRule type="expression" dxfId="334" priority="663">
      <formula>LEN(TRIM($AP$28&amp;""))=0</formula>
    </cfRule>
  </conditionalFormatting>
  <conditionalFormatting sqref="AQ15">
    <cfRule type="expression" dxfId="333" priority="47">
      <formula>LEN(TRIM($AQ$15&amp;""))=0</formula>
    </cfRule>
    <cfRule type="expression" dxfId="332" priority="48">
      <formula>NOT(LEN(TRIM($AQ$15&amp;""))=0)</formula>
    </cfRule>
  </conditionalFormatting>
  <conditionalFormatting sqref="AQ16">
    <cfRule type="expression" dxfId="331" priority="104">
      <formula>NOT(LEN(TRIM($AQ$16&amp;""))=0)</formula>
    </cfRule>
    <cfRule type="expression" dxfId="330" priority="103">
      <formula>LEN(TRIM($AQ$16&amp;""))=0</formula>
    </cfRule>
  </conditionalFormatting>
  <conditionalFormatting sqref="AQ17">
    <cfRule type="expression" dxfId="329" priority="159">
      <formula>LEN(TRIM($AQ$17&amp;""))=0</formula>
    </cfRule>
    <cfRule type="expression" dxfId="328" priority="160">
      <formula>NOT(LEN(TRIM($AQ$17&amp;""))=0)</formula>
    </cfRule>
  </conditionalFormatting>
  <conditionalFormatting sqref="AQ18">
    <cfRule type="expression" dxfId="327" priority="215">
      <formula>LEN(TRIM($AQ$18&amp;""))=0</formula>
    </cfRule>
    <cfRule type="expression" dxfId="326" priority="216">
      <formula>NOT(LEN(TRIM($AQ$18&amp;""))=0)</formula>
    </cfRule>
  </conditionalFormatting>
  <conditionalFormatting sqref="AQ19">
    <cfRule type="expression" dxfId="325" priority="272">
      <formula>NOT(LEN(TRIM($AQ$19&amp;""))=0)</formula>
    </cfRule>
    <cfRule type="expression" dxfId="324" priority="271">
      <formula>LEN(TRIM($AQ$19&amp;""))=0</formula>
    </cfRule>
  </conditionalFormatting>
  <conditionalFormatting sqref="AQ20">
    <cfRule type="expression" dxfId="323" priority="328">
      <formula>NOT(LEN(TRIM($AQ$20&amp;""))=0)</formula>
    </cfRule>
    <cfRule type="expression" dxfId="322" priority="327">
      <formula>LEN(TRIM($AQ$20&amp;""))=0</formula>
    </cfRule>
  </conditionalFormatting>
  <conditionalFormatting sqref="AQ21">
    <cfRule type="expression" dxfId="321" priority="384">
      <formula>NOT(LEN(TRIM($AQ$21&amp;""))=0)</formula>
    </cfRule>
    <cfRule type="expression" dxfId="320" priority="383">
      <formula>LEN(TRIM($AQ$21&amp;""))=0</formula>
    </cfRule>
  </conditionalFormatting>
  <conditionalFormatting sqref="AQ22">
    <cfRule type="expression" dxfId="319" priority="440">
      <formula>NOT(LEN(TRIM($AQ$22&amp;""))=0)</formula>
    </cfRule>
    <cfRule type="expression" dxfId="318" priority="439">
      <formula>LEN(TRIM($AQ$22&amp;""))=0</formula>
    </cfRule>
  </conditionalFormatting>
  <conditionalFormatting sqref="AQ23">
    <cfRule type="expression" dxfId="317" priority="495">
      <formula>LEN(TRIM($AQ$23&amp;""))=0</formula>
    </cfRule>
    <cfRule type="expression" dxfId="316" priority="496">
      <formula>NOT(LEN(TRIM($AQ$23&amp;""))=0)</formula>
    </cfRule>
  </conditionalFormatting>
  <conditionalFormatting sqref="AQ24">
    <cfRule type="expression" dxfId="315" priority="551">
      <formula>LEN(TRIM($AQ$24&amp;""))=0</formula>
    </cfRule>
    <cfRule type="expression" dxfId="314" priority="552">
      <formula>NOT(LEN(TRIM($AQ$24&amp;""))=0)</formula>
    </cfRule>
  </conditionalFormatting>
  <conditionalFormatting sqref="AQ27">
    <cfRule type="expression" dxfId="313" priority="610">
      <formula>NOT(LEN(TRIM($AQ$27&amp;""))=0)</formula>
    </cfRule>
    <cfRule type="expression" dxfId="312" priority="609">
      <formula>LEN(TRIM($AQ$27&amp;""))=0</formula>
    </cfRule>
  </conditionalFormatting>
  <conditionalFormatting sqref="AQ28">
    <cfRule type="expression" dxfId="311" priority="665">
      <formula>LEN(TRIM($AQ$28&amp;""))=0</formula>
    </cfRule>
    <cfRule type="expression" dxfId="310" priority="666">
      <formula>NOT(LEN(TRIM($AQ$28&amp;""))=0)</formula>
    </cfRule>
  </conditionalFormatting>
  <conditionalFormatting sqref="AR15">
    <cfRule type="expression" dxfId="309" priority="49">
      <formula>LEN(TRIM($AR$15&amp;""))=0</formula>
    </cfRule>
    <cfRule type="expression" dxfId="308" priority="50">
      <formula>NOT(LEN(TRIM($AR$15&amp;""))=0)</formula>
    </cfRule>
  </conditionalFormatting>
  <conditionalFormatting sqref="AR16">
    <cfRule type="expression" dxfId="307" priority="105">
      <formula>LEN(TRIM($AR$16&amp;""))=0</formula>
    </cfRule>
    <cfRule type="expression" dxfId="306" priority="106">
      <formula>NOT(LEN(TRIM($AR$16&amp;""))=0)</formula>
    </cfRule>
  </conditionalFormatting>
  <conditionalFormatting sqref="AR17">
    <cfRule type="expression" dxfId="305" priority="162">
      <formula>NOT(LEN(TRIM($AR$17&amp;""))=0)</formula>
    </cfRule>
    <cfRule type="expression" dxfId="304" priority="161">
      <formula>LEN(TRIM($AR$17&amp;""))=0</formula>
    </cfRule>
  </conditionalFormatting>
  <conditionalFormatting sqref="AR18">
    <cfRule type="expression" dxfId="303" priority="217">
      <formula>LEN(TRIM($AR$18&amp;""))=0</formula>
    </cfRule>
    <cfRule type="expression" dxfId="302" priority="218">
      <formula>NOT(LEN(TRIM($AR$18&amp;""))=0)</formula>
    </cfRule>
  </conditionalFormatting>
  <conditionalFormatting sqref="AR19">
    <cfRule type="expression" dxfId="301" priority="273">
      <formula>LEN(TRIM($AR$19&amp;""))=0</formula>
    </cfRule>
    <cfRule type="expression" dxfId="300" priority="274">
      <formula>NOT(LEN(TRIM($AR$19&amp;""))=0)</formula>
    </cfRule>
  </conditionalFormatting>
  <conditionalFormatting sqref="AR20">
    <cfRule type="expression" dxfId="299" priority="329">
      <formula>LEN(TRIM($AR$20&amp;""))=0</formula>
    </cfRule>
    <cfRule type="expression" dxfId="298" priority="330">
      <formula>NOT(LEN(TRIM($AR$20&amp;""))=0)</formula>
    </cfRule>
  </conditionalFormatting>
  <conditionalFormatting sqref="AR21">
    <cfRule type="expression" dxfId="297" priority="385">
      <formula>LEN(TRIM($AR$21&amp;""))=0</formula>
    </cfRule>
    <cfRule type="expression" dxfId="296" priority="386">
      <formula>NOT(LEN(TRIM($AR$21&amp;""))=0)</formula>
    </cfRule>
  </conditionalFormatting>
  <conditionalFormatting sqref="AR22">
    <cfRule type="expression" dxfId="295" priority="442">
      <formula>NOT(LEN(TRIM($AR$22&amp;""))=0)</formula>
    </cfRule>
    <cfRule type="expression" dxfId="294" priority="441">
      <formula>LEN(TRIM($AR$22&amp;""))=0</formula>
    </cfRule>
  </conditionalFormatting>
  <conditionalFormatting sqref="AR23">
    <cfRule type="expression" dxfId="293" priority="497">
      <formula>LEN(TRIM($AR$23&amp;""))=0</formula>
    </cfRule>
    <cfRule type="expression" dxfId="292" priority="498">
      <formula>NOT(LEN(TRIM($AR$23&amp;""))=0)</formula>
    </cfRule>
  </conditionalFormatting>
  <conditionalFormatting sqref="AR24">
    <cfRule type="expression" dxfId="291" priority="553">
      <formula>LEN(TRIM($AR$24&amp;""))=0</formula>
    </cfRule>
    <cfRule type="expression" dxfId="290" priority="554">
      <formula>NOT(LEN(TRIM($AR$24&amp;""))=0)</formula>
    </cfRule>
  </conditionalFormatting>
  <conditionalFormatting sqref="AR27">
    <cfRule type="expression" dxfId="289" priority="612">
      <formula>NOT(LEN(TRIM($AR$27&amp;""))=0)</formula>
    </cfRule>
    <cfRule type="expression" dxfId="288" priority="611">
      <formula>LEN(TRIM($AR$27&amp;""))=0</formula>
    </cfRule>
  </conditionalFormatting>
  <conditionalFormatting sqref="AR28">
    <cfRule type="expression" dxfId="287" priority="667">
      <formula>LEN(TRIM($AR$28&amp;""))=0</formula>
    </cfRule>
    <cfRule type="expression" dxfId="286" priority="668">
      <formula>NOT(LEN(TRIM($AR$28&amp;""))=0)</formula>
    </cfRule>
  </conditionalFormatting>
  <conditionalFormatting sqref="AS15">
    <cfRule type="expression" dxfId="285" priority="51">
      <formula>LEN(TRIM($AS$15&amp;""))=0</formula>
    </cfRule>
    <cfRule type="expression" dxfId="284" priority="52">
      <formula>NOT(LEN(TRIM($AS$15&amp;""))=0)</formula>
    </cfRule>
  </conditionalFormatting>
  <conditionalFormatting sqref="AS16">
    <cfRule type="expression" dxfId="283" priority="107">
      <formula>LEN(TRIM($AS$16&amp;""))=0</formula>
    </cfRule>
    <cfRule type="expression" dxfId="282" priority="108">
      <formula>NOT(LEN(TRIM($AS$16&amp;""))=0)</formula>
    </cfRule>
  </conditionalFormatting>
  <conditionalFormatting sqref="AS17">
    <cfRule type="expression" dxfId="281" priority="163">
      <formula>LEN(TRIM($AS$17&amp;""))=0</formula>
    </cfRule>
    <cfRule type="expression" dxfId="280" priority="164">
      <formula>NOT(LEN(TRIM($AS$17&amp;""))=0)</formula>
    </cfRule>
  </conditionalFormatting>
  <conditionalFormatting sqref="AS18">
    <cfRule type="expression" dxfId="279" priority="219">
      <formula>LEN(TRIM($AS$18&amp;""))=0</formula>
    </cfRule>
    <cfRule type="expression" dxfId="278" priority="220">
      <formula>NOT(LEN(TRIM($AS$18&amp;""))=0)</formula>
    </cfRule>
  </conditionalFormatting>
  <conditionalFormatting sqref="AS19">
    <cfRule type="expression" dxfId="277" priority="276">
      <formula>NOT(LEN(TRIM($AS$19&amp;""))=0)</formula>
    </cfRule>
    <cfRule type="expression" dxfId="276" priority="275">
      <formula>LEN(TRIM($AS$19&amp;""))=0</formula>
    </cfRule>
  </conditionalFormatting>
  <conditionalFormatting sqref="AS20">
    <cfRule type="expression" dxfId="275" priority="332">
      <formula>NOT(LEN(TRIM($AS$20&amp;""))=0)</formula>
    </cfRule>
    <cfRule type="expression" dxfId="274" priority="331">
      <formula>LEN(TRIM($AS$20&amp;""))=0</formula>
    </cfRule>
  </conditionalFormatting>
  <conditionalFormatting sqref="AS21">
    <cfRule type="expression" dxfId="273" priority="388">
      <formula>NOT(LEN(TRIM($AS$21&amp;""))=0)</formula>
    </cfRule>
    <cfRule type="expression" dxfId="272" priority="387">
      <formula>LEN(TRIM($AS$21&amp;""))=0</formula>
    </cfRule>
  </conditionalFormatting>
  <conditionalFormatting sqref="AS22">
    <cfRule type="expression" dxfId="271" priority="444">
      <formula>NOT(LEN(TRIM($AS$22&amp;""))=0)</formula>
    </cfRule>
    <cfRule type="expression" dxfId="270" priority="443">
      <formula>LEN(TRIM($AS$22&amp;""))=0</formula>
    </cfRule>
  </conditionalFormatting>
  <conditionalFormatting sqref="AS23">
    <cfRule type="expression" dxfId="269" priority="500">
      <formula>NOT(LEN(TRIM($AS$23&amp;""))=0)</formula>
    </cfRule>
    <cfRule type="expression" dxfId="268" priority="499">
      <formula>LEN(TRIM($AS$23&amp;""))=0</formula>
    </cfRule>
  </conditionalFormatting>
  <conditionalFormatting sqref="AS24">
    <cfRule type="expression" dxfId="267" priority="555">
      <formula>LEN(TRIM($AS$24&amp;""))=0</formula>
    </cfRule>
    <cfRule type="expression" dxfId="266" priority="556">
      <formula>NOT(LEN(TRIM($AS$24&amp;""))=0)</formula>
    </cfRule>
  </conditionalFormatting>
  <conditionalFormatting sqref="AS27">
    <cfRule type="expression" dxfId="265" priority="613">
      <formula>LEN(TRIM($AS$27&amp;""))=0</formula>
    </cfRule>
    <cfRule type="expression" dxfId="264" priority="614">
      <formula>NOT(LEN(TRIM($AS$27&amp;""))=0)</formula>
    </cfRule>
  </conditionalFormatting>
  <conditionalFormatting sqref="AS28">
    <cfRule type="expression" dxfId="263" priority="670">
      <formula>NOT(LEN(TRIM($AS$28&amp;""))=0)</formula>
    </cfRule>
    <cfRule type="expression" dxfId="262" priority="669">
      <formula>LEN(TRIM($AS$28&amp;""))=0</formula>
    </cfRule>
  </conditionalFormatting>
  <conditionalFormatting sqref="AT15">
    <cfRule type="expression" dxfId="261" priority="53">
      <formula>LEN(TRIM($AT$15&amp;""))=0</formula>
    </cfRule>
    <cfRule type="expression" dxfId="260" priority="54">
      <formula>NOT(LEN(TRIM($AT$15&amp;""))=0)</formula>
    </cfRule>
  </conditionalFormatting>
  <conditionalFormatting sqref="AT16">
    <cfRule type="expression" dxfId="259" priority="110">
      <formula>NOT(LEN(TRIM($AT$16&amp;""))=0)</formula>
    </cfRule>
    <cfRule type="expression" dxfId="258" priority="109">
      <formula>LEN(TRIM($AT$16&amp;""))=0</formula>
    </cfRule>
  </conditionalFormatting>
  <conditionalFormatting sqref="AT17">
    <cfRule type="expression" dxfId="257" priority="166">
      <formula>NOT(LEN(TRIM($AT$17&amp;""))=0)</formula>
    </cfRule>
    <cfRule type="expression" dxfId="256" priority="165">
      <formula>LEN(TRIM($AT$17&amp;""))=0</formula>
    </cfRule>
  </conditionalFormatting>
  <conditionalFormatting sqref="AT18">
    <cfRule type="expression" dxfId="255" priority="221">
      <formula>LEN(TRIM($AT$18&amp;""))=0</formula>
    </cfRule>
    <cfRule type="expression" dxfId="254" priority="222">
      <formula>NOT(LEN(TRIM($AT$18&amp;""))=0)</formula>
    </cfRule>
  </conditionalFormatting>
  <conditionalFormatting sqref="AT19">
    <cfRule type="expression" dxfId="253" priority="277">
      <formula>LEN(TRIM($AT$19&amp;""))=0</formula>
    </cfRule>
    <cfRule type="expression" dxfId="252" priority="278">
      <formula>NOT(LEN(TRIM($AT$19&amp;""))=0)</formula>
    </cfRule>
  </conditionalFormatting>
  <conditionalFormatting sqref="AT20">
    <cfRule type="expression" dxfId="251" priority="333">
      <formula>LEN(TRIM($AT$20&amp;""))=0</formula>
    </cfRule>
    <cfRule type="expression" dxfId="250" priority="334">
      <formula>NOT(LEN(TRIM($AT$20&amp;""))=0)</formula>
    </cfRule>
  </conditionalFormatting>
  <conditionalFormatting sqref="AT21">
    <cfRule type="expression" dxfId="249" priority="390">
      <formula>NOT(LEN(TRIM($AT$21&amp;""))=0)</formula>
    </cfRule>
    <cfRule type="expression" dxfId="248" priority="389">
      <formula>LEN(TRIM($AT$21&amp;""))=0</formula>
    </cfRule>
  </conditionalFormatting>
  <conditionalFormatting sqref="AT22">
    <cfRule type="expression" dxfId="247" priority="446">
      <formula>NOT(LEN(TRIM($AT$22&amp;""))=0)</formula>
    </cfRule>
    <cfRule type="expression" dxfId="246" priority="445">
      <formula>LEN(TRIM($AT$22&amp;""))=0</formula>
    </cfRule>
  </conditionalFormatting>
  <conditionalFormatting sqref="AT23">
    <cfRule type="expression" dxfId="245" priority="502">
      <formula>NOT(LEN(TRIM($AT$23&amp;""))=0)</formula>
    </cfRule>
    <cfRule type="expression" dxfId="244" priority="501">
      <formula>LEN(TRIM($AT$23&amp;""))=0</formula>
    </cfRule>
  </conditionalFormatting>
  <conditionalFormatting sqref="AT24">
    <cfRule type="expression" dxfId="243" priority="558">
      <formula>NOT(LEN(TRIM($AT$24&amp;""))=0)</formula>
    </cfRule>
    <cfRule type="expression" dxfId="242" priority="557">
      <formula>LEN(TRIM($AT$24&amp;""))=0</formula>
    </cfRule>
  </conditionalFormatting>
  <conditionalFormatting sqref="AT27">
    <cfRule type="expression" dxfId="241" priority="615">
      <formula>LEN(TRIM($AT$27&amp;""))=0</formula>
    </cfRule>
    <cfRule type="expression" dxfId="240" priority="616">
      <formula>NOT(LEN(TRIM($AT$27&amp;""))=0)</formula>
    </cfRule>
  </conditionalFormatting>
  <conditionalFormatting sqref="AT28">
    <cfRule type="expression" dxfId="239" priority="671">
      <formula>LEN(TRIM($AT$28&amp;""))=0</formula>
    </cfRule>
    <cfRule type="expression" dxfId="238" priority="672">
      <formula>NOT(LEN(TRIM($AT$28&amp;""))=0)</formula>
    </cfRule>
  </conditionalFormatting>
  <conditionalFormatting sqref="AU15">
    <cfRule type="expression" dxfId="237" priority="56">
      <formula>NOT(LEN(TRIM($AU$15&amp;""))=0)</formula>
    </cfRule>
    <cfRule type="expression" dxfId="236" priority="55">
      <formula>LEN(TRIM($AU$15&amp;""))=0</formula>
    </cfRule>
  </conditionalFormatting>
  <conditionalFormatting sqref="AU16">
    <cfRule type="expression" dxfId="235" priority="111">
      <formula>LEN(TRIM($AU$16&amp;""))=0</formula>
    </cfRule>
    <cfRule type="expression" dxfId="234" priority="112">
      <formula>NOT(LEN(TRIM($AU$16&amp;""))=0)</formula>
    </cfRule>
  </conditionalFormatting>
  <conditionalFormatting sqref="AU17">
    <cfRule type="expression" dxfId="233" priority="167">
      <formula>LEN(TRIM($AU$17&amp;""))=0</formula>
    </cfRule>
    <cfRule type="expression" dxfId="232" priority="168">
      <formula>NOT(LEN(TRIM($AU$17&amp;""))=0)</formula>
    </cfRule>
  </conditionalFormatting>
  <conditionalFormatting sqref="AU18">
    <cfRule type="expression" dxfId="231" priority="224">
      <formula>NOT(LEN(TRIM($AU$18&amp;""))=0)</formula>
    </cfRule>
    <cfRule type="expression" dxfId="230" priority="223">
      <formula>LEN(TRIM($AU$18&amp;""))=0</formula>
    </cfRule>
  </conditionalFormatting>
  <conditionalFormatting sqref="AU19">
    <cfRule type="expression" dxfId="229" priority="279">
      <formula>LEN(TRIM($AU$19&amp;""))=0</formula>
    </cfRule>
    <cfRule type="expression" dxfId="228" priority="280">
      <formula>NOT(LEN(TRIM($AU$19&amp;""))=0)</formula>
    </cfRule>
  </conditionalFormatting>
  <conditionalFormatting sqref="AU20">
    <cfRule type="expression" dxfId="227" priority="335">
      <formula>LEN(TRIM($AU$20&amp;""))=0</formula>
    </cfRule>
    <cfRule type="expression" dxfId="226" priority="336">
      <formula>NOT(LEN(TRIM($AU$20&amp;""))=0)</formula>
    </cfRule>
  </conditionalFormatting>
  <conditionalFormatting sqref="AU21">
    <cfRule type="expression" dxfId="225" priority="392">
      <formula>NOT(LEN(TRIM($AU$21&amp;""))=0)</formula>
    </cfRule>
    <cfRule type="expression" dxfId="224" priority="391">
      <formula>LEN(TRIM($AU$21&amp;""))=0</formula>
    </cfRule>
  </conditionalFormatting>
  <conditionalFormatting sqref="AU22">
    <cfRule type="expression" dxfId="223" priority="447">
      <formula>LEN(TRIM($AU$22&amp;""))=0</formula>
    </cfRule>
    <cfRule type="expression" dxfId="222" priority="448">
      <formula>NOT(LEN(TRIM($AU$22&amp;""))=0)</formula>
    </cfRule>
  </conditionalFormatting>
  <conditionalFormatting sqref="AU23">
    <cfRule type="expression" dxfId="221" priority="503">
      <formula>LEN(TRIM($AU$23&amp;""))=0</formula>
    </cfRule>
    <cfRule type="expression" dxfId="220" priority="504">
      <formula>NOT(LEN(TRIM($AU$23&amp;""))=0)</formula>
    </cfRule>
  </conditionalFormatting>
  <conditionalFormatting sqref="AU24">
    <cfRule type="expression" dxfId="219" priority="559">
      <formula>LEN(TRIM($AU$24&amp;""))=0</formula>
    </cfRule>
    <cfRule type="expression" dxfId="218" priority="560">
      <formula>NOT(LEN(TRIM($AU$24&amp;""))=0)</formula>
    </cfRule>
  </conditionalFormatting>
  <conditionalFormatting sqref="AU27">
    <cfRule type="expression" dxfId="217" priority="617">
      <formula>LEN(TRIM($AU$27&amp;""))=0</formula>
    </cfRule>
    <cfRule type="expression" dxfId="216" priority="618">
      <formula>NOT(LEN(TRIM($AU$27&amp;""))=0)</formula>
    </cfRule>
  </conditionalFormatting>
  <conditionalFormatting sqref="AU28">
    <cfRule type="expression" dxfId="215" priority="674">
      <formula>NOT(LEN(TRIM($AU$28&amp;""))=0)</formula>
    </cfRule>
    <cfRule type="expression" dxfId="214" priority="673">
      <formula>LEN(TRIM($AU$28&amp;""))=0</formula>
    </cfRule>
  </conditionalFormatting>
  <conditionalFormatting sqref="AV15">
    <cfRule type="expression" dxfId="213" priority="58">
      <formula>NOT(LEN(TRIM($AV$15&amp;""))=0)</formula>
    </cfRule>
    <cfRule type="expression" dxfId="212" priority="57">
      <formula>LEN(TRIM($AV$15&amp;""))=0</formula>
    </cfRule>
  </conditionalFormatting>
  <conditionalFormatting sqref="AV16">
    <cfRule type="expression" dxfId="211" priority="114">
      <formula>NOT(LEN(TRIM($AV$16&amp;""))=0)</formula>
    </cfRule>
    <cfRule type="expression" dxfId="210" priority="113">
      <formula>LEN(TRIM($AV$16&amp;""))=0</formula>
    </cfRule>
  </conditionalFormatting>
  <conditionalFormatting sqref="AV17">
    <cfRule type="expression" dxfId="209" priority="170">
      <formula>NOT(LEN(TRIM($AV$17&amp;""))=0)</formula>
    </cfRule>
    <cfRule type="expression" dxfId="208" priority="169">
      <formula>LEN(TRIM($AV$17&amp;""))=0</formula>
    </cfRule>
  </conditionalFormatting>
  <conditionalFormatting sqref="AV18">
    <cfRule type="expression" dxfId="207" priority="226">
      <formula>NOT(LEN(TRIM($AV$18&amp;""))=0)</formula>
    </cfRule>
    <cfRule type="expression" dxfId="206" priority="225">
      <formula>LEN(TRIM($AV$18&amp;""))=0</formula>
    </cfRule>
  </conditionalFormatting>
  <conditionalFormatting sqref="AV19">
    <cfRule type="expression" dxfId="205" priority="282">
      <formula>NOT(LEN(TRIM($AV$19&amp;""))=0)</formula>
    </cfRule>
    <cfRule type="expression" dxfId="204" priority="281">
      <formula>LEN(TRIM($AV$19&amp;""))=0</formula>
    </cfRule>
  </conditionalFormatting>
  <conditionalFormatting sqref="AV20">
    <cfRule type="expression" dxfId="203" priority="338">
      <formula>NOT(LEN(TRIM($AV$20&amp;""))=0)</formula>
    </cfRule>
    <cfRule type="expression" dxfId="202" priority="337">
      <formula>LEN(TRIM($AV$20&amp;""))=0</formula>
    </cfRule>
  </conditionalFormatting>
  <conditionalFormatting sqref="AV21">
    <cfRule type="expression" dxfId="201" priority="393">
      <formula>LEN(TRIM($AV$21&amp;""))=0</formula>
    </cfRule>
    <cfRule type="expression" dxfId="200" priority="394">
      <formula>NOT(LEN(TRIM($AV$21&amp;""))=0)</formula>
    </cfRule>
  </conditionalFormatting>
  <conditionalFormatting sqref="AV22">
    <cfRule type="expression" dxfId="199" priority="449">
      <formula>LEN(TRIM($AV$22&amp;""))=0</formula>
    </cfRule>
    <cfRule type="expression" dxfId="198" priority="450">
      <formula>NOT(LEN(TRIM($AV$22&amp;""))=0)</formula>
    </cfRule>
  </conditionalFormatting>
  <conditionalFormatting sqref="AV23">
    <cfRule type="expression" dxfId="197" priority="505">
      <formula>LEN(TRIM($AV$23&amp;""))=0</formula>
    </cfRule>
    <cfRule type="expression" dxfId="196" priority="506">
      <formula>NOT(LEN(TRIM($AV$23&amp;""))=0)</formula>
    </cfRule>
  </conditionalFormatting>
  <conditionalFormatting sqref="AV24">
    <cfRule type="expression" dxfId="195" priority="561">
      <formula>LEN(TRIM($AV$24&amp;""))=0</formula>
    </cfRule>
    <cfRule type="expression" dxfId="194" priority="562">
      <formula>NOT(LEN(TRIM($AV$24&amp;""))=0)</formula>
    </cfRule>
  </conditionalFormatting>
  <conditionalFormatting sqref="AV27">
    <cfRule type="expression" dxfId="193" priority="620">
      <formula>NOT(LEN(TRIM($AV$27&amp;""))=0)</formula>
    </cfRule>
    <cfRule type="expression" dxfId="192" priority="619">
      <formula>LEN(TRIM($AV$27&amp;""))=0</formula>
    </cfRule>
  </conditionalFormatting>
  <conditionalFormatting sqref="AV28">
    <cfRule type="expression" dxfId="191" priority="675">
      <formula>LEN(TRIM($AV$28&amp;""))=0</formula>
    </cfRule>
    <cfRule type="expression" dxfId="190" priority="676">
      <formula>NOT(LEN(TRIM($AV$28&amp;""))=0)</formula>
    </cfRule>
  </conditionalFormatting>
  <conditionalFormatting sqref="AW15">
    <cfRule type="expression" dxfId="189" priority="59">
      <formula>LEN(TRIM($AW$15&amp;""))=0</formula>
    </cfRule>
    <cfRule type="expression" dxfId="188" priority="60">
      <formula>NOT(LEN(TRIM($AW$15&amp;""))=0)</formula>
    </cfRule>
  </conditionalFormatting>
  <conditionalFormatting sqref="AW16">
    <cfRule type="expression" dxfId="187" priority="115">
      <formula>LEN(TRIM($AW$16&amp;""))=0</formula>
    </cfRule>
    <cfRule type="expression" dxfId="186" priority="116">
      <formula>NOT(LEN(TRIM($AW$16&amp;""))=0)</formula>
    </cfRule>
  </conditionalFormatting>
  <conditionalFormatting sqref="AW17">
    <cfRule type="expression" dxfId="185" priority="171">
      <formula>LEN(TRIM($AW$17&amp;""))=0</formula>
    </cfRule>
    <cfRule type="expression" dxfId="184" priority="172">
      <formula>NOT(LEN(TRIM($AW$17&amp;""))=0)</formula>
    </cfRule>
  </conditionalFormatting>
  <conditionalFormatting sqref="AW18">
    <cfRule type="expression" dxfId="183" priority="227">
      <formula>LEN(TRIM($AW$18&amp;""))=0</formula>
    </cfRule>
    <cfRule type="expression" dxfId="182" priority="228">
      <formula>NOT(LEN(TRIM($AW$18&amp;""))=0)</formula>
    </cfRule>
  </conditionalFormatting>
  <conditionalFormatting sqref="AW19">
    <cfRule type="expression" dxfId="181" priority="284">
      <formula>NOT(LEN(TRIM($AW$19&amp;""))=0)</formula>
    </cfRule>
    <cfRule type="expression" dxfId="180" priority="283">
      <formula>LEN(TRIM($AW$19&amp;""))=0</formula>
    </cfRule>
  </conditionalFormatting>
  <conditionalFormatting sqref="AW20">
    <cfRule type="expression" dxfId="179" priority="339">
      <formula>LEN(TRIM($AW$20&amp;""))=0</formula>
    </cfRule>
    <cfRule type="expression" dxfId="178" priority="340">
      <formula>NOT(LEN(TRIM($AW$20&amp;""))=0)</formula>
    </cfRule>
  </conditionalFormatting>
  <conditionalFormatting sqref="AW21">
    <cfRule type="expression" dxfId="177" priority="396">
      <formula>NOT(LEN(TRIM($AW$21&amp;""))=0)</formula>
    </cfRule>
    <cfRule type="expression" dxfId="176" priority="395">
      <formula>LEN(TRIM($AW$21&amp;""))=0</formula>
    </cfRule>
  </conditionalFormatting>
  <conditionalFormatting sqref="AW22">
    <cfRule type="expression" dxfId="175" priority="451">
      <formula>LEN(TRIM($AW$22&amp;""))=0</formula>
    </cfRule>
    <cfRule type="expression" dxfId="174" priority="452">
      <formula>NOT(LEN(TRIM($AW$22&amp;""))=0)</formula>
    </cfRule>
  </conditionalFormatting>
  <conditionalFormatting sqref="AW23">
    <cfRule type="expression" dxfId="173" priority="507">
      <formula>LEN(TRIM($AW$23&amp;""))=0</formula>
    </cfRule>
    <cfRule type="expression" dxfId="172" priority="508">
      <formula>NOT(LEN(TRIM($AW$23&amp;""))=0)</formula>
    </cfRule>
  </conditionalFormatting>
  <conditionalFormatting sqref="AW24">
    <cfRule type="expression" dxfId="171" priority="564">
      <formula>NOT(LEN(TRIM($AW$24&amp;""))=0)</formula>
    </cfRule>
    <cfRule type="expression" dxfId="170" priority="563">
      <formula>LEN(TRIM($AW$24&amp;""))=0</formula>
    </cfRule>
  </conditionalFormatting>
  <conditionalFormatting sqref="AW27">
    <cfRule type="expression" dxfId="169" priority="621">
      <formula>LEN(TRIM($AW$27&amp;""))=0</formula>
    </cfRule>
    <cfRule type="expression" dxfId="168" priority="622">
      <formula>NOT(LEN(TRIM($AW$27&amp;""))=0)</formula>
    </cfRule>
  </conditionalFormatting>
  <conditionalFormatting sqref="AW28">
    <cfRule type="expression" dxfId="167" priority="677">
      <formula>LEN(TRIM($AW$28&amp;""))=0</formula>
    </cfRule>
    <cfRule type="expression" dxfId="166" priority="678">
      <formula>NOT(LEN(TRIM($AW$28&amp;""))=0)</formula>
    </cfRule>
  </conditionalFormatting>
  <conditionalFormatting sqref="AX15">
    <cfRule type="expression" dxfId="165" priority="62">
      <formula>NOT(LEN(TRIM($AX$15&amp;""))=0)</formula>
    </cfRule>
    <cfRule type="expression" dxfId="164" priority="61">
      <formula>LEN(TRIM($AX$15&amp;""))=0</formula>
    </cfRule>
  </conditionalFormatting>
  <conditionalFormatting sqref="AX16">
    <cfRule type="expression" dxfId="163" priority="118">
      <formula>NOT(LEN(TRIM($AX$16&amp;""))=0)</formula>
    </cfRule>
    <cfRule type="expression" dxfId="162" priority="117">
      <formula>LEN(TRIM($AX$16&amp;""))=0</formula>
    </cfRule>
  </conditionalFormatting>
  <conditionalFormatting sqref="AX17">
    <cfRule type="expression" dxfId="161" priority="174">
      <formula>NOT(LEN(TRIM($AX$17&amp;""))=0)</formula>
    </cfRule>
    <cfRule type="expression" dxfId="160" priority="173">
      <formula>LEN(TRIM($AX$17&amp;""))=0</formula>
    </cfRule>
  </conditionalFormatting>
  <conditionalFormatting sqref="AX18">
    <cfRule type="expression" dxfId="159" priority="230">
      <formula>NOT(LEN(TRIM($AX$18&amp;""))=0)</formula>
    </cfRule>
    <cfRule type="expression" dxfId="158" priority="229">
      <formula>LEN(TRIM($AX$18&amp;""))=0</formula>
    </cfRule>
  </conditionalFormatting>
  <conditionalFormatting sqref="AX19">
    <cfRule type="expression" dxfId="157" priority="285">
      <formula>LEN(TRIM($AX$19&amp;""))=0</formula>
    </cfRule>
    <cfRule type="expression" dxfId="156" priority="286">
      <formula>NOT(LEN(TRIM($AX$19&amp;""))=0)</formula>
    </cfRule>
  </conditionalFormatting>
  <conditionalFormatting sqref="AX20">
    <cfRule type="expression" dxfId="155" priority="342">
      <formula>NOT(LEN(TRIM($AX$20&amp;""))=0)</formula>
    </cfRule>
    <cfRule type="expression" dxfId="154" priority="341">
      <formula>LEN(TRIM($AX$20&amp;""))=0</formula>
    </cfRule>
  </conditionalFormatting>
  <conditionalFormatting sqref="AX21">
    <cfRule type="expression" dxfId="153" priority="397">
      <formula>LEN(TRIM($AX$21&amp;""))=0</formula>
    </cfRule>
    <cfRule type="expression" dxfId="152" priority="398">
      <formula>NOT(LEN(TRIM($AX$21&amp;""))=0)</formula>
    </cfRule>
  </conditionalFormatting>
  <conditionalFormatting sqref="AX22">
    <cfRule type="expression" dxfId="151" priority="454">
      <formula>NOT(LEN(TRIM($AX$22&amp;""))=0)</formula>
    </cfRule>
    <cfRule type="expression" dxfId="150" priority="453">
      <formula>LEN(TRIM($AX$22&amp;""))=0</formula>
    </cfRule>
  </conditionalFormatting>
  <conditionalFormatting sqref="AX23">
    <cfRule type="expression" dxfId="149" priority="509">
      <formula>LEN(TRIM($AX$23&amp;""))=0</formula>
    </cfRule>
    <cfRule type="expression" dxfId="148" priority="510">
      <formula>NOT(LEN(TRIM($AX$23&amp;""))=0)</formula>
    </cfRule>
  </conditionalFormatting>
  <conditionalFormatting sqref="AX24">
    <cfRule type="expression" dxfId="147" priority="565">
      <formula>LEN(TRIM($AX$24&amp;""))=0</formula>
    </cfRule>
    <cfRule type="expression" dxfId="146" priority="566">
      <formula>NOT(LEN(TRIM($AX$24&amp;""))=0)</formula>
    </cfRule>
  </conditionalFormatting>
  <conditionalFormatting sqref="AX27">
    <cfRule type="expression" dxfId="145" priority="624">
      <formula>NOT(LEN(TRIM($AX$27&amp;""))=0)</formula>
    </cfRule>
    <cfRule type="expression" dxfId="144" priority="623">
      <formula>LEN(TRIM($AX$27&amp;""))=0</formula>
    </cfRule>
  </conditionalFormatting>
  <conditionalFormatting sqref="AX28">
    <cfRule type="expression" dxfId="143" priority="679">
      <formula>LEN(TRIM($AX$28&amp;""))=0</formula>
    </cfRule>
    <cfRule type="expression" dxfId="142" priority="680">
      <formula>NOT(LEN(TRIM($AX$28&amp;""))=0)</formula>
    </cfRule>
  </conditionalFormatting>
  <conditionalFormatting sqref="AY15">
    <cfRule type="expression" dxfId="141" priority="64">
      <formula>NOT(LEN(TRIM($AY$15&amp;""))=0)</formula>
    </cfRule>
    <cfRule type="expression" dxfId="140" priority="63">
      <formula>LEN(TRIM($AY$15&amp;""))=0</formula>
    </cfRule>
  </conditionalFormatting>
  <conditionalFormatting sqref="AY16">
    <cfRule type="expression" dxfId="139" priority="119">
      <formula>LEN(TRIM($AY$16&amp;""))=0</formula>
    </cfRule>
    <cfRule type="expression" dxfId="138" priority="120">
      <formula>NOT(LEN(TRIM($AY$16&amp;""))=0)</formula>
    </cfRule>
  </conditionalFormatting>
  <conditionalFormatting sqref="AY17">
    <cfRule type="expression" dxfId="137" priority="175">
      <formula>LEN(TRIM($AY$17&amp;""))=0</formula>
    </cfRule>
    <cfRule type="expression" dxfId="136" priority="176">
      <formula>NOT(LEN(TRIM($AY$17&amp;""))=0)</formula>
    </cfRule>
  </conditionalFormatting>
  <conditionalFormatting sqref="AY18">
    <cfRule type="expression" dxfId="135" priority="232">
      <formula>NOT(LEN(TRIM($AY$18&amp;""))=0)</formula>
    </cfRule>
    <cfRule type="expression" dxfId="134" priority="231">
      <formula>LEN(TRIM($AY$18&amp;""))=0</formula>
    </cfRule>
  </conditionalFormatting>
  <conditionalFormatting sqref="AY19">
    <cfRule type="expression" dxfId="133" priority="288">
      <formula>NOT(LEN(TRIM($AY$19&amp;""))=0)</formula>
    </cfRule>
    <cfRule type="expression" dxfId="132" priority="287">
      <formula>LEN(TRIM($AY$19&amp;""))=0</formula>
    </cfRule>
  </conditionalFormatting>
  <conditionalFormatting sqref="AY20">
    <cfRule type="expression" dxfId="131" priority="343">
      <formula>LEN(TRIM($AY$20&amp;""))=0</formula>
    </cfRule>
    <cfRule type="expression" dxfId="130" priority="344">
      <formula>NOT(LEN(TRIM($AY$20&amp;""))=0)</formula>
    </cfRule>
  </conditionalFormatting>
  <conditionalFormatting sqref="AY21">
    <cfRule type="expression" dxfId="129" priority="399">
      <formula>LEN(TRIM($AY$21&amp;""))=0</formula>
    </cfRule>
    <cfRule type="expression" dxfId="128" priority="400">
      <formula>NOT(LEN(TRIM($AY$21&amp;""))=0)</formula>
    </cfRule>
  </conditionalFormatting>
  <conditionalFormatting sqref="AY22">
    <cfRule type="expression" dxfId="127" priority="456">
      <formula>NOT(LEN(TRIM($AY$22&amp;""))=0)</formula>
    </cfRule>
    <cfRule type="expression" dxfId="126" priority="455">
      <formula>LEN(TRIM($AY$22&amp;""))=0</formula>
    </cfRule>
  </conditionalFormatting>
  <conditionalFormatting sqref="AY23">
    <cfRule type="expression" dxfId="125" priority="511">
      <formula>LEN(TRIM($AY$23&amp;""))=0</formula>
    </cfRule>
    <cfRule type="expression" dxfId="124" priority="512">
      <formula>NOT(LEN(TRIM($AY$23&amp;""))=0)</formula>
    </cfRule>
  </conditionalFormatting>
  <conditionalFormatting sqref="AY24">
    <cfRule type="expression" dxfId="123" priority="567">
      <formula>LEN(TRIM($AY$24&amp;""))=0</formula>
    </cfRule>
    <cfRule type="expression" dxfId="122" priority="568">
      <formula>NOT(LEN(TRIM($AY$24&amp;""))=0)</formula>
    </cfRule>
  </conditionalFormatting>
  <conditionalFormatting sqref="AY27">
    <cfRule type="expression" dxfId="121" priority="626">
      <formula>NOT(LEN(TRIM($AY$27&amp;""))=0)</formula>
    </cfRule>
    <cfRule type="expression" dxfId="120" priority="625">
      <formula>LEN(TRIM($AY$27&amp;""))=0</formula>
    </cfRule>
  </conditionalFormatting>
  <conditionalFormatting sqref="AY28">
    <cfRule type="expression" dxfId="119" priority="681">
      <formula>LEN(TRIM($AY$28&amp;""))=0</formula>
    </cfRule>
    <cfRule type="expression" dxfId="118" priority="682">
      <formula>NOT(LEN(TRIM($AY$28&amp;""))=0)</formula>
    </cfRule>
  </conditionalFormatting>
  <conditionalFormatting sqref="AZ15">
    <cfRule type="expression" dxfId="117" priority="66">
      <formula>NOT(LEN(TRIM($AZ$15&amp;""))=0)</formula>
    </cfRule>
    <cfRule type="expression" dxfId="116" priority="65">
      <formula>LEN(TRIM($AZ$15&amp;""))=0</formula>
    </cfRule>
  </conditionalFormatting>
  <conditionalFormatting sqref="AZ16">
    <cfRule type="expression" dxfId="115" priority="121">
      <formula>LEN(TRIM($AZ$16&amp;""))=0</formula>
    </cfRule>
    <cfRule type="expression" dxfId="114" priority="122">
      <formula>NOT(LEN(TRIM($AZ$16&amp;""))=0)</formula>
    </cfRule>
  </conditionalFormatting>
  <conditionalFormatting sqref="AZ17">
    <cfRule type="expression" dxfId="113" priority="178">
      <formula>NOT(LEN(TRIM($AZ$17&amp;""))=0)</formula>
    </cfRule>
    <cfRule type="expression" dxfId="112" priority="177">
      <formula>LEN(TRIM($AZ$17&amp;""))=0</formula>
    </cfRule>
  </conditionalFormatting>
  <conditionalFormatting sqref="AZ18">
    <cfRule type="expression" dxfId="111" priority="234">
      <formula>NOT(LEN(TRIM($AZ$18&amp;""))=0)</formula>
    </cfRule>
    <cfRule type="expression" dxfId="110" priority="233">
      <formula>LEN(TRIM($AZ$18&amp;""))=0</formula>
    </cfRule>
  </conditionalFormatting>
  <conditionalFormatting sqref="AZ19">
    <cfRule type="expression" dxfId="109" priority="290">
      <formula>NOT(LEN(TRIM($AZ$19&amp;""))=0)</formula>
    </cfRule>
    <cfRule type="expression" dxfId="108" priority="289">
      <formula>LEN(TRIM($AZ$19&amp;""))=0</formula>
    </cfRule>
  </conditionalFormatting>
  <conditionalFormatting sqref="AZ20">
    <cfRule type="expression" dxfId="107" priority="345">
      <formula>LEN(TRIM($AZ$20&amp;""))=0</formula>
    </cfRule>
    <cfRule type="expression" dxfId="106" priority="346">
      <formula>NOT(LEN(TRIM($AZ$20&amp;""))=0)</formula>
    </cfRule>
  </conditionalFormatting>
  <conditionalFormatting sqref="AZ21">
    <cfRule type="expression" dxfId="105" priority="402">
      <formula>NOT(LEN(TRIM($AZ$21&amp;""))=0)</formula>
    </cfRule>
    <cfRule type="expression" dxfId="104" priority="401">
      <formula>LEN(TRIM($AZ$21&amp;""))=0</formula>
    </cfRule>
  </conditionalFormatting>
  <conditionalFormatting sqref="AZ22">
    <cfRule type="expression" dxfId="103" priority="457">
      <formula>LEN(TRIM($AZ$22&amp;""))=0</formula>
    </cfRule>
    <cfRule type="expression" dxfId="102" priority="458">
      <formula>NOT(LEN(TRIM($AZ$22&amp;""))=0)</formula>
    </cfRule>
  </conditionalFormatting>
  <conditionalFormatting sqref="AZ23">
    <cfRule type="expression" dxfId="101" priority="514">
      <formula>NOT(LEN(TRIM($AZ$23&amp;""))=0)</formula>
    </cfRule>
    <cfRule type="expression" dxfId="100" priority="513">
      <formula>LEN(TRIM($AZ$23&amp;""))=0</formula>
    </cfRule>
  </conditionalFormatting>
  <conditionalFormatting sqref="AZ24">
    <cfRule type="expression" dxfId="99" priority="569">
      <formula>LEN(TRIM($AZ$24&amp;""))=0</formula>
    </cfRule>
    <cfRule type="expression" dxfId="98" priority="570">
      <formula>NOT(LEN(TRIM($AZ$24&amp;""))=0)</formula>
    </cfRule>
  </conditionalFormatting>
  <conditionalFormatting sqref="AZ27">
    <cfRule type="expression" dxfId="97" priority="627">
      <formula>LEN(TRIM($AZ$27&amp;""))=0</formula>
    </cfRule>
    <cfRule type="expression" dxfId="96" priority="628">
      <formula>NOT(LEN(TRIM($AZ$27&amp;""))=0)</formula>
    </cfRule>
  </conditionalFormatting>
  <conditionalFormatting sqref="AZ28">
    <cfRule type="expression" dxfId="95" priority="684">
      <formula>NOT(LEN(TRIM($AZ$28&amp;""))=0)</formula>
    </cfRule>
    <cfRule type="expression" dxfId="94" priority="683">
      <formula>LEN(TRIM($AZ$28&amp;""))=0</formula>
    </cfRule>
  </conditionalFormatting>
  <conditionalFormatting sqref="BA15">
    <cfRule type="expression" dxfId="93" priority="68">
      <formula>NOT(LEN(TRIM($BA$15&amp;""))=0)</formula>
    </cfRule>
    <cfRule type="expression" dxfId="92" priority="67">
      <formula>LEN(TRIM($BA$15&amp;""))=0</formula>
    </cfRule>
  </conditionalFormatting>
  <conditionalFormatting sqref="BA16">
    <cfRule type="expression" dxfId="91" priority="123">
      <formula>LEN(TRIM($BA$16&amp;""))=0</formula>
    </cfRule>
    <cfRule type="expression" dxfId="90" priority="124">
      <formula>NOT(LEN(TRIM($BA$16&amp;""))=0)</formula>
    </cfRule>
  </conditionalFormatting>
  <conditionalFormatting sqref="BA17">
    <cfRule type="expression" dxfId="89" priority="179">
      <formula>LEN(TRIM($BA$17&amp;""))=0</formula>
    </cfRule>
    <cfRule type="expression" dxfId="88" priority="180">
      <formula>NOT(LEN(TRIM($BA$17&amp;""))=0)</formula>
    </cfRule>
  </conditionalFormatting>
  <conditionalFormatting sqref="BA18">
    <cfRule type="expression" dxfId="87" priority="235">
      <formula>LEN(TRIM($BA$18&amp;""))=0</formula>
    </cfRule>
    <cfRule type="expression" dxfId="86" priority="236">
      <formula>NOT(LEN(TRIM($BA$18&amp;""))=0)</formula>
    </cfRule>
  </conditionalFormatting>
  <conditionalFormatting sqref="BA19">
    <cfRule type="expression" dxfId="85" priority="291">
      <formula>LEN(TRIM($BA$19&amp;""))=0</formula>
    </cfRule>
    <cfRule type="expression" dxfId="84" priority="292">
      <formula>NOT(LEN(TRIM($BA$19&amp;""))=0)</formula>
    </cfRule>
  </conditionalFormatting>
  <conditionalFormatting sqref="BA20">
    <cfRule type="expression" dxfId="83" priority="348">
      <formula>NOT(LEN(TRIM($BA$20&amp;""))=0)</formula>
    </cfRule>
    <cfRule type="expression" dxfId="82" priority="347">
      <formula>LEN(TRIM($BA$20&amp;""))=0</formula>
    </cfRule>
  </conditionalFormatting>
  <conditionalFormatting sqref="BA21">
    <cfRule type="expression" dxfId="81" priority="403">
      <formula>LEN(TRIM($BA$21&amp;""))=0</formula>
    </cfRule>
    <cfRule type="expression" dxfId="80" priority="404">
      <formula>NOT(LEN(TRIM($BA$21&amp;""))=0)</formula>
    </cfRule>
  </conditionalFormatting>
  <conditionalFormatting sqref="BA22">
    <cfRule type="expression" dxfId="79" priority="460">
      <formula>NOT(LEN(TRIM($BA$22&amp;""))=0)</formula>
    </cfRule>
    <cfRule type="expression" dxfId="78" priority="459">
      <formula>LEN(TRIM($BA$22&amp;""))=0</formula>
    </cfRule>
  </conditionalFormatting>
  <conditionalFormatting sqref="BA23">
    <cfRule type="expression" dxfId="77" priority="515">
      <formula>LEN(TRIM($BA$23&amp;""))=0</formula>
    </cfRule>
    <cfRule type="expression" dxfId="76" priority="516">
      <formula>NOT(LEN(TRIM($BA$23&amp;""))=0)</formula>
    </cfRule>
  </conditionalFormatting>
  <conditionalFormatting sqref="BA24">
    <cfRule type="expression" dxfId="75" priority="572">
      <formula>NOT(LEN(TRIM($BA$24&amp;""))=0)</formula>
    </cfRule>
    <cfRule type="expression" dxfId="74" priority="571">
      <formula>LEN(TRIM($BA$24&amp;""))=0</formula>
    </cfRule>
  </conditionalFormatting>
  <conditionalFormatting sqref="BA27">
    <cfRule type="expression" dxfId="73" priority="629">
      <formula>LEN(TRIM($BA$27&amp;""))=0</formula>
    </cfRule>
    <cfRule type="expression" dxfId="72" priority="630">
      <formula>NOT(LEN(TRIM($BA$27&amp;""))=0)</formula>
    </cfRule>
  </conditionalFormatting>
  <conditionalFormatting sqref="BA28">
    <cfRule type="expression" dxfId="71" priority="686">
      <formula>NOT(LEN(TRIM($BA$28&amp;""))=0)</formula>
    </cfRule>
    <cfRule type="expression" dxfId="70" priority="685">
      <formula>LEN(TRIM($BA$28&amp;""))=0</formula>
    </cfRule>
  </conditionalFormatting>
  <conditionalFormatting sqref="BB26:BJ26">
    <cfRule type="expression" dxfId="69" priority="574">
      <formula>NOT(LEN(TRIM($BB$26&amp;""))=0)</formula>
    </cfRule>
    <cfRule type="expression" dxfId="68" priority="573">
      <formula>LEN(TRIM($BB$26&amp;""))=0</formula>
    </cfRule>
  </conditionalFormatting>
  <dataValidations count="10">
    <dataValidation type="list" allowBlank="1" showInputMessage="1" showErrorMessage="1" sqref="A15:F24" xr:uid="{9A7DAF63-EEC2-4897-A088-17862A295B5A}">
      <formula1>"管理者,児童発達支援管理責任者,管理者兼児童発達支援管理責任者,児童指導員,保育士,機能訓練担当職員,その他職員,看護職員,嘱託医,訪問支援員,栄養士,調理員"</formula1>
    </dataValidation>
    <dataValidation type="whole" operator="greaterThanOrEqual" allowBlank="1" showInputMessage="1" showErrorMessage="1" sqref="AO10:AS10" xr:uid="{EB38D91D-9B69-4267-8207-DD744B787105}">
      <formula1>0</formula1>
    </dataValidation>
    <dataValidation type="list" allowBlank="1" showInputMessage="1" showErrorMessage="1" sqref="G10:T10" xr:uid="{C2F0613C-3C7D-42F3-8293-36D5CBF9210A}">
      <formula1>"児童発達支援センター,児童発達支援,放課後等デイサービス,保育所等訪問支援,居宅訪問型児童発達支援"</formula1>
    </dataValidation>
    <dataValidation type="list" allowBlank="1" showInputMessage="1" showErrorMessage="1" sqref="X15:X24" xr:uid="{AE54C1FE-6829-4A12-87B9-802DCC4A189B}">
      <formula1>"基礎,実践"</formula1>
    </dataValidation>
    <dataValidation type="list" allowBlank="1" showInputMessage="1" showErrorMessage="1" sqref="T15:T24" xr:uid="{C11C784F-A458-4382-B864-A215D84D613D}">
      <formula1>"基準,基準/加配,加配"</formula1>
    </dataValidation>
    <dataValidation type="list" allowBlank="1" showInputMessage="1" showErrorMessage="1" sqref="U15:U24" xr:uid="{44ACC6EB-7A3E-48DC-85C6-B40B154453E9}">
      <formula1>"勤続3年以上,法人内常勤兼務,介護福祉士,公認心理師,社会福祉士,精神保健福祉士"</formula1>
    </dataValidation>
    <dataValidation type="list" allowBlank="1" showInputMessage="1" showErrorMessage="1" sqref="S15:S24" xr:uid="{3E4C5C1E-6A5D-4436-BC26-B17F0878CBC4}">
      <formula1>"○"</formula1>
    </dataValidation>
    <dataValidation type="list" allowBlank="1" showInputMessage="1" showErrorMessage="1" sqref="G15:K24" xr:uid="{EC79D293-34A2-4E9E-AD93-69886E3170EB}">
      <formula1>"常勤・専従,常勤・兼務,非常勤・専従,非常勤・兼務"</formula1>
    </dataValidation>
    <dataValidation type="list" allowBlank="1" showInputMessage="1" showErrorMessage="1" sqref="W15:W24" xr:uid="{C974C758-A883-4E80-A4B4-4DA29387D098}">
      <formula1>"〇"</formula1>
    </dataValidation>
    <dataValidation type="list" allowBlank="1" showInputMessage="1" showErrorMessage="1" sqref="V15:V24" xr:uid="{B7F752F0-BD0C-4FE4-80EE-7D8F7D0474CC}">
      <formula1>"5年以上,5年未満"</formula1>
    </dataValidation>
  </dataValidations>
  <pageMargins left="0.31496062992125984" right="0.31496062992125984" top="0.35433070866141736" bottom="0.35433070866141736" header="0.15748031496062992" footer="0.15748031496062992"/>
  <pageSetup paperSize="9" scale="58" fitToHeight="0" orientation="landscape" r:id="rId1"/>
  <drawing r:id="rId2"/>
  <legacyDrawing r:id="rId3"/>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1CD656-2640-465F-BF42-6D23CE488599}">
  <sheetPr>
    <pageSetUpPr fitToPage="1"/>
  </sheetPr>
  <dimension ref="A1:BK33"/>
  <sheetViews>
    <sheetView zoomScale="85" zoomScaleNormal="85" zoomScaleSheetLayoutView="100" workbookViewId="0">
      <pane ySplit="7" topLeftCell="A8" activePane="bottomLeft" state="frozen"/>
      <selection activeCell="AC25" sqref="AC25"/>
      <selection pane="bottomLeft" activeCell="AC25" sqref="AC25"/>
    </sheetView>
  </sheetViews>
  <sheetFormatPr defaultColWidth="8.08203125" defaultRowHeight="21" customHeight="1"/>
  <cols>
    <col min="1" max="4" width="2.4140625" style="458" customWidth="1"/>
    <col min="5" max="10" width="2.4140625" style="454" customWidth="1"/>
    <col min="11" max="11" width="3.5" style="454" customWidth="1"/>
    <col min="12" max="18" width="2.4140625" style="454" customWidth="1"/>
    <col min="19" max="19" width="4.58203125" style="454" customWidth="1"/>
    <col min="20" max="20" width="8.33203125" style="454" customWidth="1"/>
    <col min="21" max="25" width="8.83203125" style="454" customWidth="1"/>
    <col min="26" max="53" width="4.33203125" style="454" customWidth="1"/>
    <col min="54" max="77" width="2.4140625" style="454" customWidth="1"/>
    <col min="78" max="16384" width="8.08203125" style="454"/>
  </cols>
  <sheetData>
    <row r="1" spans="1:63" ht="16.25" customHeight="1">
      <c r="A1" s="1841" t="s">
        <v>961</v>
      </c>
      <c r="B1" s="1841"/>
      <c r="C1" s="1841"/>
      <c r="D1" s="1841"/>
      <c r="E1" s="1841"/>
      <c r="F1" s="1841"/>
      <c r="G1" s="1841"/>
      <c r="H1" s="1841"/>
    </row>
    <row r="2" spans="1:63" ht="27.65" customHeight="1">
      <c r="A2" s="1920" t="s">
        <v>866</v>
      </c>
      <c r="B2" s="1920"/>
      <c r="C2" s="1920"/>
      <c r="D2" s="1920"/>
      <c r="E2" s="1920"/>
      <c r="F2" s="1920"/>
      <c r="G2" s="1920"/>
      <c r="H2" s="1920"/>
      <c r="I2" s="1920"/>
      <c r="J2" s="1920"/>
      <c r="K2" s="1920"/>
      <c r="L2" s="1920"/>
      <c r="M2" s="1920"/>
      <c r="N2" s="1920"/>
      <c r="O2" s="1920"/>
      <c r="P2" s="1920"/>
      <c r="Q2" s="1920"/>
      <c r="R2" s="455" t="s">
        <v>867</v>
      </c>
      <c r="S2" s="1921" t="s">
        <v>868</v>
      </c>
      <c r="T2" s="1921"/>
      <c r="U2" s="1921"/>
      <c r="V2" s="1921"/>
      <c r="W2" s="1921"/>
      <c r="X2" s="1921"/>
      <c r="Y2" s="1921"/>
      <c r="Z2" s="1921"/>
      <c r="AA2" s="1921"/>
      <c r="AB2" s="1921"/>
      <c r="AC2" s="1921"/>
      <c r="AD2" s="1921"/>
      <c r="AE2" s="1921"/>
      <c r="AF2" s="1921"/>
      <c r="AG2" s="1921"/>
      <c r="AH2" s="1921"/>
      <c r="AI2" s="1921"/>
      <c r="AJ2" s="1921"/>
      <c r="AK2" s="1921"/>
      <c r="AL2" s="1921"/>
      <c r="AM2" s="1921"/>
      <c r="AN2" s="1921"/>
      <c r="AO2" s="1921"/>
      <c r="AP2" s="1921"/>
      <c r="AQ2" s="1921"/>
      <c r="AR2" s="1921"/>
      <c r="AS2" s="1921"/>
      <c r="AT2" s="1921"/>
      <c r="AU2" s="1921"/>
      <c r="AV2" s="1921"/>
      <c r="AW2" s="1921"/>
      <c r="AX2" s="1921"/>
      <c r="AY2" s="1921"/>
      <c r="AZ2" s="1921"/>
      <c r="BA2" s="1921"/>
      <c r="BB2" s="1921"/>
      <c r="BC2" s="1921"/>
      <c r="BD2" s="1921"/>
      <c r="BE2" s="1921"/>
      <c r="BF2" s="1921"/>
      <c r="BG2" s="1921"/>
      <c r="BH2" s="1921"/>
      <c r="BI2" s="1921"/>
      <c r="BJ2" s="1921"/>
      <c r="BK2" s="456"/>
    </row>
    <row r="3" spans="1:63" ht="27.65" customHeight="1">
      <c r="A3" s="1922" t="s">
        <v>869</v>
      </c>
      <c r="B3" s="1922"/>
      <c r="C3" s="1922"/>
      <c r="D3" s="1922"/>
      <c r="E3" s="1922"/>
      <c r="F3" s="1922"/>
      <c r="G3" s="1922"/>
      <c r="H3" s="1922"/>
      <c r="I3" s="1922"/>
      <c r="J3" s="1922"/>
      <c r="K3" s="1922"/>
      <c r="L3" s="1922"/>
      <c r="M3" s="1922"/>
      <c r="N3" s="1922"/>
      <c r="O3" s="1922"/>
      <c r="P3" s="1922"/>
      <c r="Q3" s="1922"/>
      <c r="R3" s="455" t="s">
        <v>867</v>
      </c>
      <c r="S3" s="1915" t="s">
        <v>870</v>
      </c>
      <c r="T3" s="1915"/>
      <c r="U3" s="1915"/>
      <c r="V3" s="1915"/>
      <c r="W3" s="1915"/>
      <c r="X3" s="1915"/>
      <c r="Y3" s="1915"/>
      <c r="Z3" s="1915"/>
      <c r="AA3" s="1915"/>
      <c r="AB3" s="1915"/>
      <c r="AC3" s="1915"/>
      <c r="AD3" s="1915"/>
      <c r="AE3" s="1915"/>
      <c r="AF3" s="1915"/>
      <c r="AG3" s="1915"/>
      <c r="AH3" s="1915"/>
      <c r="AI3" s="1915"/>
      <c r="AJ3" s="1915"/>
      <c r="AK3" s="1915"/>
      <c r="AL3" s="1915"/>
      <c r="AM3" s="1915"/>
      <c r="AN3" s="1915"/>
      <c r="AO3" s="1915"/>
      <c r="AP3" s="1915"/>
      <c r="AQ3" s="1915"/>
      <c r="AR3" s="1915"/>
      <c r="AS3" s="1915"/>
      <c r="AT3" s="1915"/>
      <c r="AU3" s="1915"/>
      <c r="AV3" s="1915"/>
      <c r="AW3" s="1915"/>
      <c r="AX3" s="1915"/>
      <c r="AY3" s="1915"/>
      <c r="AZ3" s="1915"/>
      <c r="BA3" s="1915"/>
      <c r="BB3" s="1915"/>
      <c r="BC3" s="1915"/>
      <c r="BD3" s="1915"/>
      <c r="BE3" s="1915"/>
      <c r="BF3" s="1915"/>
      <c r="BG3" s="1915"/>
      <c r="BH3" s="1915"/>
      <c r="BI3" s="1915"/>
      <c r="BJ3" s="1915"/>
      <c r="BK3" s="457"/>
    </row>
    <row r="4" spans="1:63" ht="27.65" customHeight="1">
      <c r="A4" s="1922" t="s">
        <v>871</v>
      </c>
      <c r="B4" s="1922"/>
      <c r="C4" s="1922"/>
      <c r="D4" s="1922"/>
      <c r="E4" s="1922"/>
      <c r="F4" s="1922"/>
      <c r="G4" s="1922"/>
      <c r="H4" s="1922"/>
      <c r="I4" s="1922"/>
      <c r="J4" s="1922"/>
      <c r="K4" s="1922"/>
      <c r="L4" s="1922"/>
      <c r="M4" s="1922"/>
      <c r="N4" s="1922"/>
      <c r="O4" s="1922"/>
      <c r="P4" s="1922"/>
      <c r="Q4" s="1922"/>
      <c r="R4" s="455" t="s">
        <v>867</v>
      </c>
      <c r="S4" s="1915" t="s">
        <v>872</v>
      </c>
      <c r="T4" s="1915"/>
      <c r="U4" s="1915"/>
      <c r="V4" s="1915"/>
      <c r="W4" s="1915"/>
      <c r="X4" s="1915"/>
      <c r="Y4" s="1915"/>
      <c r="Z4" s="1915"/>
      <c r="AA4" s="1915"/>
      <c r="AB4" s="1915"/>
      <c r="AC4" s="1915"/>
      <c r="AD4" s="1915"/>
      <c r="AE4" s="1915"/>
      <c r="AF4" s="1915"/>
      <c r="AG4" s="1915"/>
      <c r="AH4" s="1915"/>
      <c r="AI4" s="1915"/>
      <c r="AJ4" s="1915"/>
      <c r="AK4" s="1915"/>
      <c r="AL4" s="1915"/>
      <c r="AM4" s="1915"/>
      <c r="AN4" s="1915"/>
      <c r="AO4" s="1915"/>
      <c r="AP4" s="1915"/>
      <c r="AQ4" s="1915"/>
      <c r="AR4" s="1915"/>
      <c r="AS4" s="1915"/>
      <c r="AT4" s="1915"/>
      <c r="AU4" s="1915"/>
      <c r="AV4" s="1915"/>
      <c r="AW4" s="1915"/>
      <c r="AX4" s="1915"/>
      <c r="AY4" s="1915"/>
      <c r="AZ4" s="1915"/>
      <c r="BA4" s="1915"/>
      <c r="BB4" s="1915"/>
      <c r="BC4" s="1915"/>
      <c r="BD4" s="1915"/>
      <c r="BE4" s="1915"/>
      <c r="BF4" s="1915"/>
      <c r="BG4" s="1915"/>
      <c r="BH4" s="1915"/>
      <c r="BI4" s="1915"/>
      <c r="BJ4" s="1915"/>
      <c r="BK4" s="457"/>
    </row>
    <row r="5" spans="1:63" ht="27.65" customHeight="1">
      <c r="A5" s="1922" t="s">
        <v>873</v>
      </c>
      <c r="B5" s="1922"/>
      <c r="C5" s="1922"/>
      <c r="D5" s="1922"/>
      <c r="E5" s="1922"/>
      <c r="F5" s="1922"/>
      <c r="G5" s="1922"/>
      <c r="H5" s="1922"/>
      <c r="I5" s="1922"/>
      <c r="J5" s="1922"/>
      <c r="K5" s="1922"/>
      <c r="L5" s="1922"/>
      <c r="M5" s="1922"/>
      <c r="N5" s="1922"/>
      <c r="O5" s="1922"/>
      <c r="P5" s="1922"/>
      <c r="Q5" s="1922"/>
      <c r="R5" s="455" t="s">
        <v>867</v>
      </c>
      <c r="S5" s="1915" t="s">
        <v>874</v>
      </c>
      <c r="T5" s="1915"/>
      <c r="U5" s="1915"/>
      <c r="V5" s="1915"/>
      <c r="W5" s="1915"/>
      <c r="X5" s="1915"/>
      <c r="Y5" s="1915"/>
      <c r="Z5" s="1915"/>
      <c r="AA5" s="1915"/>
      <c r="AB5" s="1915"/>
      <c r="AC5" s="1915"/>
      <c r="AD5" s="1915"/>
      <c r="AE5" s="1915"/>
      <c r="AF5" s="1915"/>
      <c r="AG5" s="1915"/>
      <c r="AH5" s="1915"/>
      <c r="AI5" s="1915"/>
      <c r="AJ5" s="1915"/>
      <c r="AK5" s="1915"/>
      <c r="AL5" s="1915"/>
      <c r="AM5" s="1915"/>
      <c r="AN5" s="1915"/>
      <c r="AO5" s="1915"/>
      <c r="AP5" s="1915"/>
      <c r="AQ5" s="1915"/>
      <c r="AR5" s="1915"/>
      <c r="AS5" s="1915"/>
      <c r="AT5" s="1915"/>
      <c r="AU5" s="1915"/>
      <c r="AV5" s="1915"/>
      <c r="AW5" s="1915"/>
      <c r="AX5" s="1915"/>
      <c r="AY5" s="1915"/>
      <c r="AZ5" s="1915"/>
      <c r="BA5" s="1915"/>
      <c r="BB5" s="1915"/>
      <c r="BC5" s="1915"/>
      <c r="BD5" s="1915"/>
      <c r="BE5" s="1915"/>
      <c r="BF5" s="1915"/>
      <c r="BG5" s="1915"/>
      <c r="BH5" s="1915"/>
      <c r="BI5" s="1915"/>
      <c r="BJ5" s="1915"/>
      <c r="BK5" s="457"/>
    </row>
    <row r="6" spans="1:63" ht="36.65" customHeight="1">
      <c r="A6" s="1914" t="s">
        <v>875</v>
      </c>
      <c r="B6" s="1914"/>
      <c r="C6" s="1914"/>
      <c r="D6" s="1914"/>
      <c r="E6" s="1914"/>
      <c r="F6" s="1914"/>
      <c r="G6" s="1914"/>
      <c r="H6" s="1914"/>
      <c r="I6" s="1914"/>
      <c r="J6" s="1914"/>
      <c r="K6" s="1914"/>
      <c r="L6" s="1914"/>
      <c r="M6" s="1914"/>
      <c r="N6" s="1914"/>
      <c r="O6" s="1914"/>
      <c r="P6" s="1914"/>
      <c r="Q6" s="1914"/>
      <c r="R6" s="455" t="s">
        <v>867</v>
      </c>
      <c r="S6" s="1915" t="s">
        <v>876</v>
      </c>
      <c r="T6" s="1915"/>
      <c r="U6" s="1915"/>
      <c r="V6" s="1915"/>
      <c r="W6" s="1915"/>
      <c r="X6" s="1915"/>
      <c r="Y6" s="1915"/>
      <c r="Z6" s="1915"/>
      <c r="AA6" s="1915"/>
      <c r="AB6" s="1915"/>
      <c r="AC6" s="1915"/>
      <c r="AD6" s="1915"/>
      <c r="AE6" s="1915"/>
      <c r="AF6" s="1915"/>
      <c r="AG6" s="1915"/>
      <c r="AH6" s="1915"/>
      <c r="AI6" s="1915"/>
      <c r="AJ6" s="1915"/>
      <c r="AK6" s="1915"/>
      <c r="AL6" s="1915"/>
      <c r="AM6" s="1915"/>
      <c r="AN6" s="1915"/>
      <c r="AO6" s="1915"/>
      <c r="AP6" s="1915"/>
      <c r="AQ6" s="1915"/>
      <c r="AR6" s="1915"/>
      <c r="AS6" s="1915"/>
      <c r="AT6" s="1915"/>
      <c r="AU6" s="1915"/>
      <c r="AV6" s="1915"/>
      <c r="AW6" s="1915"/>
      <c r="AX6" s="1915"/>
      <c r="AY6" s="1915"/>
      <c r="AZ6" s="1915"/>
      <c r="BA6" s="1915"/>
      <c r="BB6" s="1915"/>
      <c r="BC6" s="1915"/>
      <c r="BD6" s="1915"/>
      <c r="BE6" s="1915"/>
      <c r="BF6" s="1915"/>
      <c r="BG6" s="1915"/>
      <c r="BH6" s="1915"/>
      <c r="BI6" s="1915"/>
      <c r="BJ6" s="1915"/>
      <c r="BK6" s="457"/>
    </row>
    <row r="7" spans="1:63" ht="4.25" customHeight="1"/>
    <row r="8" spans="1:63" ht="21" customHeight="1">
      <c r="A8" s="1916" t="s">
        <v>877</v>
      </c>
      <c r="B8" s="1916"/>
      <c r="C8" s="1916"/>
      <c r="D8" s="1916"/>
      <c r="E8" s="1916"/>
      <c r="F8" s="1916"/>
      <c r="G8" s="1916"/>
      <c r="H8" s="1916"/>
      <c r="I8" s="1916"/>
      <c r="J8" s="1916"/>
      <c r="K8" s="1916"/>
      <c r="L8" s="1916"/>
      <c r="M8" s="1916"/>
      <c r="N8" s="1916"/>
      <c r="O8" s="1916"/>
      <c r="P8" s="1916"/>
      <c r="Q8" s="1916"/>
      <c r="R8" s="1916"/>
      <c r="S8" s="1916"/>
      <c r="T8" s="1916"/>
      <c r="U8" s="1916"/>
      <c r="V8" s="1916"/>
      <c r="W8" s="1916"/>
      <c r="X8" s="1916"/>
      <c r="Y8" s="1916"/>
      <c r="Z8" s="1916"/>
      <c r="AA8" s="1916"/>
      <c r="AB8" s="1916"/>
      <c r="AC8" s="1916"/>
      <c r="AD8" s="1916"/>
      <c r="AE8" s="1916"/>
      <c r="AF8" s="1916"/>
      <c r="AG8" s="1916"/>
      <c r="AH8" s="1916"/>
      <c r="AI8" s="1916"/>
      <c r="AJ8" s="1916"/>
      <c r="AK8" s="1916"/>
      <c r="AL8" s="1916"/>
      <c r="AM8" s="1916"/>
      <c r="AN8" s="1916"/>
      <c r="AO8" s="1916"/>
      <c r="AP8" s="1916"/>
      <c r="AQ8" s="1916"/>
      <c r="AR8" s="1916"/>
      <c r="AS8" s="1916"/>
      <c r="AT8" s="1916"/>
      <c r="AU8" s="1916"/>
      <c r="AV8" s="1916"/>
      <c r="AW8" s="1916"/>
      <c r="AX8" s="1916"/>
      <c r="AY8" s="1916"/>
      <c r="AZ8" s="1916"/>
      <c r="BA8" s="1916"/>
      <c r="BB8" s="1916"/>
      <c r="BC8" s="1916"/>
      <c r="BD8" s="1916"/>
      <c r="BE8" s="1916"/>
      <c r="BF8" s="1916"/>
      <c r="BG8" s="1916"/>
      <c r="BH8" s="1916"/>
      <c r="BI8" s="1916"/>
      <c r="BJ8" s="1916"/>
    </row>
    <row r="9" spans="1:63" ht="13.25" customHeight="1" thickBot="1">
      <c r="A9" s="454"/>
      <c r="B9" s="454"/>
      <c r="C9" s="454"/>
      <c r="D9" s="454"/>
    </row>
    <row r="10" spans="1:63" ht="21" customHeight="1" thickBot="1">
      <c r="A10" s="1917" t="s">
        <v>878</v>
      </c>
      <c r="B10" s="1917"/>
      <c r="C10" s="1917"/>
      <c r="D10" s="1917"/>
      <c r="E10" s="1917"/>
      <c r="F10" s="1917"/>
      <c r="G10" s="1918" t="s">
        <v>879</v>
      </c>
      <c r="H10" s="1918"/>
      <c r="I10" s="1918"/>
      <c r="J10" s="1918"/>
      <c r="K10" s="1918"/>
      <c r="L10" s="1918"/>
      <c r="M10" s="1918"/>
      <c r="N10" s="1918"/>
      <c r="O10" s="1918"/>
      <c r="P10" s="1918"/>
      <c r="Q10" s="1918"/>
      <c r="R10" s="1918"/>
      <c r="S10" s="1918"/>
      <c r="T10" s="1918"/>
      <c r="U10" s="1917" t="s">
        <v>880</v>
      </c>
      <c r="V10" s="1917"/>
      <c r="W10" s="1919" t="s">
        <v>881</v>
      </c>
      <c r="X10" s="1919"/>
      <c r="Y10" s="1919"/>
      <c r="Z10" s="1919"/>
      <c r="AA10" s="1919"/>
      <c r="AB10" s="1919"/>
      <c r="AC10" s="1919"/>
      <c r="AD10" s="1919"/>
      <c r="AE10" s="1919"/>
      <c r="AF10" s="1919"/>
      <c r="AG10" s="1919"/>
      <c r="AH10" s="1919"/>
      <c r="AI10" s="1919"/>
      <c r="AJ10" s="1919"/>
      <c r="AK10" s="1919"/>
      <c r="AL10" s="1917" t="s">
        <v>469</v>
      </c>
      <c r="AM10" s="1917"/>
      <c r="AN10" s="1917"/>
      <c r="AO10" s="1919">
        <v>10</v>
      </c>
      <c r="AP10" s="1919"/>
      <c r="AQ10" s="1919"/>
      <c r="AR10" s="1919"/>
      <c r="AS10" s="1919"/>
      <c r="AT10" s="459"/>
      <c r="AU10" s="459"/>
      <c r="AV10" s="459"/>
      <c r="AW10" s="459"/>
      <c r="AX10" s="459"/>
      <c r="AY10" s="459"/>
      <c r="AZ10" s="459"/>
      <c r="BA10" s="459"/>
      <c r="BB10" s="459"/>
      <c r="BC10" s="459"/>
      <c r="BD10" s="459"/>
      <c r="BE10" s="459"/>
      <c r="BF10" s="459"/>
      <c r="BG10" s="459"/>
      <c r="BH10" s="459"/>
      <c r="BI10" s="459"/>
      <c r="BJ10" s="459"/>
    </row>
    <row r="11" spans="1:63" ht="29.4" customHeight="1" thickBot="1">
      <c r="A11" s="1898" t="s">
        <v>882</v>
      </c>
      <c r="B11" s="1899"/>
      <c r="C11" s="1899"/>
      <c r="D11" s="1899"/>
      <c r="E11" s="1899"/>
      <c r="F11" s="1899"/>
      <c r="G11" s="1899"/>
      <c r="H11" s="1899"/>
      <c r="I11" s="1899"/>
      <c r="J11" s="1899"/>
      <c r="K11" s="1899"/>
      <c r="L11" s="1899"/>
      <c r="M11" s="1899"/>
      <c r="N11" s="1899"/>
      <c r="O11" s="1899"/>
      <c r="P11" s="1899"/>
      <c r="Q11" s="1899"/>
      <c r="R11" s="1899"/>
      <c r="S11" s="1899"/>
      <c r="T11" s="1900"/>
      <c r="U11" s="1901" t="s">
        <v>883</v>
      </c>
      <c r="V11" s="1902"/>
      <c r="W11" s="1902"/>
      <c r="X11" s="1902"/>
      <c r="Y11" s="1903"/>
      <c r="Z11" s="1904" t="s">
        <v>884</v>
      </c>
      <c r="AA11" s="1905"/>
      <c r="AB11" s="1905"/>
      <c r="AC11" s="1905"/>
      <c r="AD11" s="1905"/>
      <c r="AE11" s="1905"/>
      <c r="AF11" s="1905"/>
      <c r="AG11" s="1905"/>
      <c r="AH11" s="1905"/>
      <c r="AI11" s="1905"/>
      <c r="AJ11" s="1905"/>
      <c r="AK11" s="1905"/>
      <c r="AL11" s="1905"/>
      <c r="AM11" s="1905"/>
      <c r="AN11" s="1905"/>
      <c r="AO11" s="1905"/>
      <c r="AP11" s="1905"/>
      <c r="AQ11" s="1905"/>
      <c r="AR11" s="1905"/>
      <c r="AS11" s="1905"/>
      <c r="AT11" s="1905"/>
      <c r="AU11" s="1905"/>
      <c r="AV11" s="1905"/>
      <c r="AW11" s="1905"/>
      <c r="AX11" s="1905"/>
      <c r="AY11" s="1905"/>
      <c r="AZ11" s="1905"/>
      <c r="BA11" s="1906"/>
      <c r="BB11" s="1907" t="s">
        <v>885</v>
      </c>
      <c r="BC11" s="1882"/>
      <c r="BD11" s="1882"/>
      <c r="BE11" s="1882" t="s">
        <v>886</v>
      </c>
      <c r="BF11" s="1882"/>
      <c r="BG11" s="1882"/>
      <c r="BH11" s="1882" t="s">
        <v>887</v>
      </c>
      <c r="BI11" s="1882"/>
      <c r="BJ11" s="1883"/>
    </row>
    <row r="12" spans="1:63" ht="13.75" customHeight="1">
      <c r="A12" s="1888" t="s">
        <v>888</v>
      </c>
      <c r="B12" s="1889"/>
      <c r="C12" s="1889"/>
      <c r="D12" s="1889"/>
      <c r="E12" s="1889"/>
      <c r="F12" s="1889"/>
      <c r="G12" s="1890" t="s">
        <v>889</v>
      </c>
      <c r="H12" s="1890"/>
      <c r="I12" s="1890"/>
      <c r="J12" s="1890"/>
      <c r="K12" s="1890"/>
      <c r="L12" s="1889" t="s">
        <v>420</v>
      </c>
      <c r="M12" s="1889"/>
      <c r="N12" s="1889"/>
      <c r="O12" s="1889"/>
      <c r="P12" s="1889"/>
      <c r="Q12" s="1889"/>
      <c r="R12" s="1889"/>
      <c r="S12" s="1891" t="s">
        <v>890</v>
      </c>
      <c r="T12" s="1892" t="s">
        <v>891</v>
      </c>
      <c r="U12" s="1893" t="s">
        <v>892</v>
      </c>
      <c r="V12" s="1894" t="s">
        <v>893</v>
      </c>
      <c r="W12" s="1894" t="s">
        <v>894</v>
      </c>
      <c r="X12" s="1895" t="s">
        <v>895</v>
      </c>
      <c r="Y12" s="1910" t="s">
        <v>896</v>
      </c>
      <c r="Z12" s="1911" t="s">
        <v>897</v>
      </c>
      <c r="AA12" s="1912"/>
      <c r="AB12" s="1912"/>
      <c r="AC12" s="1912"/>
      <c r="AD12" s="1912"/>
      <c r="AE12" s="1912"/>
      <c r="AF12" s="1913"/>
      <c r="AG12" s="1911" t="s">
        <v>898</v>
      </c>
      <c r="AH12" s="1912"/>
      <c r="AI12" s="1912"/>
      <c r="AJ12" s="1912"/>
      <c r="AK12" s="1912"/>
      <c r="AL12" s="1912"/>
      <c r="AM12" s="1913"/>
      <c r="AN12" s="1911" t="s">
        <v>899</v>
      </c>
      <c r="AO12" s="1912"/>
      <c r="AP12" s="1912"/>
      <c r="AQ12" s="1912"/>
      <c r="AR12" s="1912"/>
      <c r="AS12" s="1912"/>
      <c r="AT12" s="1913"/>
      <c r="AU12" s="1911" t="s">
        <v>900</v>
      </c>
      <c r="AV12" s="1912"/>
      <c r="AW12" s="1912"/>
      <c r="AX12" s="1912"/>
      <c r="AY12" s="1912"/>
      <c r="AZ12" s="1912"/>
      <c r="BA12" s="1913"/>
      <c r="BB12" s="1908"/>
      <c r="BC12" s="1884"/>
      <c r="BD12" s="1884"/>
      <c r="BE12" s="1884"/>
      <c r="BF12" s="1884"/>
      <c r="BG12" s="1884"/>
      <c r="BH12" s="1884"/>
      <c r="BI12" s="1884"/>
      <c r="BJ12" s="1885"/>
    </row>
    <row r="13" spans="1:63" ht="22.75" customHeight="1">
      <c r="A13" s="1888"/>
      <c r="B13" s="1889"/>
      <c r="C13" s="1889"/>
      <c r="D13" s="1889"/>
      <c r="E13" s="1889"/>
      <c r="F13" s="1889"/>
      <c r="G13" s="1890"/>
      <c r="H13" s="1890"/>
      <c r="I13" s="1890"/>
      <c r="J13" s="1890"/>
      <c r="K13" s="1890"/>
      <c r="L13" s="1889"/>
      <c r="M13" s="1889"/>
      <c r="N13" s="1889"/>
      <c r="O13" s="1889"/>
      <c r="P13" s="1889"/>
      <c r="Q13" s="1889"/>
      <c r="R13" s="1889"/>
      <c r="S13" s="1891"/>
      <c r="T13" s="1892"/>
      <c r="U13" s="1893"/>
      <c r="V13" s="1894"/>
      <c r="W13" s="1894"/>
      <c r="X13" s="1896"/>
      <c r="Y13" s="1910"/>
      <c r="Z13" s="460">
        <v>1</v>
      </c>
      <c r="AA13" s="461">
        <v>2</v>
      </c>
      <c r="AB13" s="461">
        <v>3</v>
      </c>
      <c r="AC13" s="461">
        <v>4</v>
      </c>
      <c r="AD13" s="461">
        <v>5</v>
      </c>
      <c r="AE13" s="461">
        <v>6</v>
      </c>
      <c r="AF13" s="462">
        <v>7</v>
      </c>
      <c r="AG13" s="463">
        <v>8</v>
      </c>
      <c r="AH13" s="461">
        <v>9</v>
      </c>
      <c r="AI13" s="461">
        <v>10</v>
      </c>
      <c r="AJ13" s="461">
        <v>11</v>
      </c>
      <c r="AK13" s="461">
        <v>12</v>
      </c>
      <c r="AL13" s="461">
        <v>13</v>
      </c>
      <c r="AM13" s="462">
        <v>14</v>
      </c>
      <c r="AN13" s="463">
        <v>15</v>
      </c>
      <c r="AO13" s="461">
        <v>16</v>
      </c>
      <c r="AP13" s="461">
        <v>17</v>
      </c>
      <c r="AQ13" s="461">
        <v>18</v>
      </c>
      <c r="AR13" s="461">
        <v>19</v>
      </c>
      <c r="AS13" s="461">
        <v>20</v>
      </c>
      <c r="AT13" s="462">
        <v>21</v>
      </c>
      <c r="AU13" s="460">
        <v>22</v>
      </c>
      <c r="AV13" s="461">
        <v>23</v>
      </c>
      <c r="AW13" s="461">
        <v>24</v>
      </c>
      <c r="AX13" s="461">
        <v>25</v>
      </c>
      <c r="AY13" s="461">
        <v>26</v>
      </c>
      <c r="AZ13" s="461">
        <v>27</v>
      </c>
      <c r="BA13" s="462">
        <v>28</v>
      </c>
      <c r="BB13" s="1909"/>
      <c r="BC13" s="1886"/>
      <c r="BD13" s="1886"/>
      <c r="BE13" s="1886"/>
      <c r="BF13" s="1886"/>
      <c r="BG13" s="1886"/>
      <c r="BH13" s="1886"/>
      <c r="BI13" s="1886"/>
      <c r="BJ13" s="1887"/>
    </row>
    <row r="14" spans="1:63" ht="27.65" customHeight="1">
      <c r="A14" s="1888"/>
      <c r="B14" s="1889"/>
      <c r="C14" s="1889"/>
      <c r="D14" s="1889"/>
      <c r="E14" s="1889"/>
      <c r="F14" s="1889"/>
      <c r="G14" s="1890"/>
      <c r="H14" s="1890"/>
      <c r="I14" s="1890"/>
      <c r="J14" s="1890"/>
      <c r="K14" s="1890"/>
      <c r="L14" s="1889"/>
      <c r="M14" s="1889"/>
      <c r="N14" s="1889"/>
      <c r="O14" s="1889"/>
      <c r="P14" s="1889"/>
      <c r="Q14" s="1889"/>
      <c r="R14" s="1889"/>
      <c r="S14" s="1891"/>
      <c r="T14" s="1892"/>
      <c r="U14" s="1893"/>
      <c r="V14" s="1894"/>
      <c r="W14" s="1894"/>
      <c r="X14" s="1897"/>
      <c r="Y14" s="1910"/>
      <c r="Z14" s="460" t="s">
        <v>901</v>
      </c>
      <c r="AA14" s="461" t="s">
        <v>902</v>
      </c>
      <c r="AB14" s="461" t="s">
        <v>903</v>
      </c>
      <c r="AC14" s="461" t="s">
        <v>904</v>
      </c>
      <c r="AD14" s="461" t="s">
        <v>905</v>
      </c>
      <c r="AE14" s="461" t="s">
        <v>906</v>
      </c>
      <c r="AF14" s="462" t="s">
        <v>907</v>
      </c>
      <c r="AG14" s="463" t="s">
        <v>901</v>
      </c>
      <c r="AH14" s="461" t="s">
        <v>902</v>
      </c>
      <c r="AI14" s="461" t="s">
        <v>903</v>
      </c>
      <c r="AJ14" s="461" t="s">
        <v>904</v>
      </c>
      <c r="AK14" s="461" t="s">
        <v>905</v>
      </c>
      <c r="AL14" s="461" t="s">
        <v>906</v>
      </c>
      <c r="AM14" s="462" t="s">
        <v>907</v>
      </c>
      <c r="AN14" s="463" t="s">
        <v>901</v>
      </c>
      <c r="AO14" s="461" t="s">
        <v>902</v>
      </c>
      <c r="AP14" s="461" t="s">
        <v>903</v>
      </c>
      <c r="AQ14" s="461" t="s">
        <v>904</v>
      </c>
      <c r="AR14" s="461" t="s">
        <v>905</v>
      </c>
      <c r="AS14" s="461" t="s">
        <v>906</v>
      </c>
      <c r="AT14" s="462" t="s">
        <v>907</v>
      </c>
      <c r="AU14" s="460" t="s">
        <v>901</v>
      </c>
      <c r="AV14" s="461" t="s">
        <v>902</v>
      </c>
      <c r="AW14" s="461" t="s">
        <v>903</v>
      </c>
      <c r="AX14" s="461" t="s">
        <v>904</v>
      </c>
      <c r="AY14" s="461" t="s">
        <v>905</v>
      </c>
      <c r="AZ14" s="461" t="s">
        <v>906</v>
      </c>
      <c r="BA14" s="462" t="s">
        <v>907</v>
      </c>
      <c r="BB14" s="1909"/>
      <c r="BC14" s="1886"/>
      <c r="BD14" s="1886"/>
      <c r="BE14" s="1886"/>
      <c r="BF14" s="1886"/>
      <c r="BG14" s="1886"/>
      <c r="BH14" s="1886"/>
      <c r="BI14" s="1886"/>
      <c r="BJ14" s="1887"/>
    </row>
    <row r="15" spans="1:63" ht="25.75" customHeight="1">
      <c r="A15" s="1880" t="s">
        <v>908</v>
      </c>
      <c r="B15" s="1881"/>
      <c r="C15" s="1881"/>
      <c r="D15" s="1881"/>
      <c r="E15" s="1881"/>
      <c r="F15" s="1881"/>
      <c r="G15" s="1878" t="s">
        <v>909</v>
      </c>
      <c r="H15" s="1878"/>
      <c r="I15" s="1878"/>
      <c r="J15" s="1878"/>
      <c r="K15" s="1878"/>
      <c r="L15" s="1879" t="s">
        <v>910</v>
      </c>
      <c r="M15" s="1879"/>
      <c r="N15" s="1879"/>
      <c r="O15" s="1879"/>
      <c r="P15" s="1879"/>
      <c r="Q15" s="1879"/>
      <c r="R15" s="1879"/>
      <c r="S15" s="464" t="s">
        <v>370</v>
      </c>
      <c r="T15" s="465" t="s">
        <v>911</v>
      </c>
      <c r="U15" s="466"/>
      <c r="V15" s="467"/>
      <c r="W15" s="467"/>
      <c r="X15" s="468" t="s">
        <v>912</v>
      </c>
      <c r="Y15" s="469">
        <v>45017</v>
      </c>
      <c r="Z15" s="470">
        <v>6</v>
      </c>
      <c r="AA15" s="471">
        <v>6</v>
      </c>
      <c r="AB15" s="471">
        <v>6</v>
      </c>
      <c r="AC15" s="471">
        <v>6</v>
      </c>
      <c r="AD15" s="471">
        <v>6</v>
      </c>
      <c r="AE15" s="472"/>
      <c r="AF15" s="473"/>
      <c r="AG15" s="470">
        <v>6</v>
      </c>
      <c r="AH15" s="471">
        <v>6</v>
      </c>
      <c r="AI15" s="471">
        <v>6</v>
      </c>
      <c r="AJ15" s="471">
        <v>6</v>
      </c>
      <c r="AK15" s="471">
        <v>6</v>
      </c>
      <c r="AL15" s="472"/>
      <c r="AM15" s="473"/>
      <c r="AN15" s="470">
        <v>6</v>
      </c>
      <c r="AO15" s="471">
        <v>6</v>
      </c>
      <c r="AP15" s="471">
        <v>6</v>
      </c>
      <c r="AQ15" s="471">
        <v>6</v>
      </c>
      <c r="AR15" s="471">
        <v>6</v>
      </c>
      <c r="AS15" s="472"/>
      <c r="AT15" s="473"/>
      <c r="AU15" s="470">
        <v>6</v>
      </c>
      <c r="AV15" s="471">
        <v>6</v>
      </c>
      <c r="AW15" s="471">
        <v>6</v>
      </c>
      <c r="AX15" s="471">
        <v>6</v>
      </c>
      <c r="AY15" s="471">
        <v>6</v>
      </c>
      <c r="AZ15" s="472"/>
      <c r="BA15" s="473"/>
      <c r="BB15" s="1870">
        <f t="shared" ref="BB15:BB24" si="0">SUM(Z15:BA15)</f>
        <v>120</v>
      </c>
      <c r="BC15" s="1870"/>
      <c r="BD15" s="1871"/>
      <c r="BE15" s="1872">
        <f t="shared" ref="BE15:BE24" si="1">ROUNDDOWN(BB15/4,1)</f>
        <v>30</v>
      </c>
      <c r="BF15" s="1873"/>
      <c r="BG15" s="1874"/>
      <c r="BH15" s="1872">
        <f>ROUNDDOWN(BE15/$BB$26,1)</f>
        <v>0.7</v>
      </c>
      <c r="BI15" s="1873"/>
      <c r="BJ15" s="1875"/>
    </row>
    <row r="16" spans="1:63" ht="25.75" customHeight="1">
      <c r="A16" s="1876" t="s">
        <v>913</v>
      </c>
      <c r="B16" s="1877"/>
      <c r="C16" s="1877"/>
      <c r="D16" s="1877"/>
      <c r="E16" s="1877"/>
      <c r="F16" s="1877"/>
      <c r="G16" s="1878" t="s">
        <v>909</v>
      </c>
      <c r="H16" s="1878"/>
      <c r="I16" s="1878"/>
      <c r="J16" s="1878"/>
      <c r="K16" s="1878"/>
      <c r="L16" s="1879" t="s">
        <v>914</v>
      </c>
      <c r="M16" s="1879"/>
      <c r="N16" s="1879"/>
      <c r="O16" s="1879"/>
      <c r="P16" s="1879"/>
      <c r="Q16" s="1879"/>
      <c r="R16" s="1879"/>
      <c r="S16" s="464" t="s">
        <v>370</v>
      </c>
      <c r="T16" s="465" t="s">
        <v>911</v>
      </c>
      <c r="U16" s="466" t="s">
        <v>915</v>
      </c>
      <c r="V16" s="467"/>
      <c r="W16" s="467"/>
      <c r="X16" s="468" t="s">
        <v>916</v>
      </c>
      <c r="Y16" s="474"/>
      <c r="Z16" s="470"/>
      <c r="AA16" s="470">
        <v>8</v>
      </c>
      <c r="AB16" s="471">
        <v>8</v>
      </c>
      <c r="AC16" s="471">
        <v>8</v>
      </c>
      <c r="AD16" s="471">
        <v>8</v>
      </c>
      <c r="AE16" s="471">
        <v>8</v>
      </c>
      <c r="AF16" s="473"/>
      <c r="AG16" s="470"/>
      <c r="AH16" s="470">
        <v>8</v>
      </c>
      <c r="AI16" s="471">
        <v>8</v>
      </c>
      <c r="AJ16" s="471">
        <v>8</v>
      </c>
      <c r="AK16" s="471">
        <v>8</v>
      </c>
      <c r="AL16" s="471">
        <v>8</v>
      </c>
      <c r="AM16" s="473"/>
      <c r="AN16" s="470"/>
      <c r="AO16" s="470">
        <v>8</v>
      </c>
      <c r="AP16" s="471">
        <v>8</v>
      </c>
      <c r="AQ16" s="471">
        <v>8</v>
      </c>
      <c r="AR16" s="471">
        <v>8</v>
      </c>
      <c r="AS16" s="471">
        <v>8</v>
      </c>
      <c r="AT16" s="473"/>
      <c r="AU16" s="470"/>
      <c r="AV16" s="470">
        <v>8</v>
      </c>
      <c r="AW16" s="471">
        <v>8</v>
      </c>
      <c r="AX16" s="471">
        <v>8</v>
      </c>
      <c r="AY16" s="471">
        <v>8</v>
      </c>
      <c r="AZ16" s="471">
        <v>8</v>
      </c>
      <c r="BA16" s="473"/>
      <c r="BB16" s="1870">
        <f t="shared" si="0"/>
        <v>160</v>
      </c>
      <c r="BC16" s="1870"/>
      <c r="BD16" s="1871"/>
      <c r="BE16" s="1872">
        <f t="shared" si="1"/>
        <v>40</v>
      </c>
      <c r="BF16" s="1873"/>
      <c r="BG16" s="1874"/>
      <c r="BH16" s="1872">
        <f t="shared" ref="BH16:BH24" si="2">ROUNDDOWN(BE16/$BB$26,1)</f>
        <v>1</v>
      </c>
      <c r="BI16" s="1873"/>
      <c r="BJ16" s="1875"/>
    </row>
    <row r="17" spans="1:63" ht="25.75" customHeight="1">
      <c r="A17" s="1876" t="s">
        <v>917</v>
      </c>
      <c r="B17" s="1877"/>
      <c r="C17" s="1877"/>
      <c r="D17" s="1877"/>
      <c r="E17" s="1877"/>
      <c r="F17" s="1877"/>
      <c r="G17" s="1878" t="s">
        <v>918</v>
      </c>
      <c r="H17" s="1878"/>
      <c r="I17" s="1878"/>
      <c r="J17" s="1878"/>
      <c r="K17" s="1878"/>
      <c r="L17" s="1879" t="s">
        <v>919</v>
      </c>
      <c r="M17" s="1879"/>
      <c r="N17" s="1879"/>
      <c r="O17" s="1879"/>
      <c r="P17" s="1879"/>
      <c r="Q17" s="1879"/>
      <c r="R17" s="1879"/>
      <c r="S17" s="464"/>
      <c r="T17" s="465" t="s">
        <v>911</v>
      </c>
      <c r="U17" s="466"/>
      <c r="V17" s="467"/>
      <c r="W17" s="467"/>
      <c r="X17" s="468"/>
      <c r="Y17" s="474"/>
      <c r="Z17" s="470">
        <v>6</v>
      </c>
      <c r="AA17" s="471">
        <v>6</v>
      </c>
      <c r="AB17" s="471">
        <v>6</v>
      </c>
      <c r="AC17" s="471">
        <v>6</v>
      </c>
      <c r="AD17" s="471">
        <v>6</v>
      </c>
      <c r="AE17" s="472"/>
      <c r="AF17" s="473"/>
      <c r="AG17" s="470">
        <v>6</v>
      </c>
      <c r="AH17" s="471">
        <v>6</v>
      </c>
      <c r="AI17" s="471">
        <v>6</v>
      </c>
      <c r="AJ17" s="471">
        <v>6</v>
      </c>
      <c r="AK17" s="471">
        <v>6</v>
      </c>
      <c r="AL17" s="472"/>
      <c r="AM17" s="473"/>
      <c r="AN17" s="470">
        <v>6</v>
      </c>
      <c r="AO17" s="471">
        <v>6</v>
      </c>
      <c r="AP17" s="471">
        <v>6</v>
      </c>
      <c r="AQ17" s="471">
        <v>6</v>
      </c>
      <c r="AR17" s="471">
        <v>6</v>
      </c>
      <c r="AS17" s="472"/>
      <c r="AT17" s="473"/>
      <c r="AU17" s="470">
        <v>6</v>
      </c>
      <c r="AV17" s="471">
        <v>6</v>
      </c>
      <c r="AW17" s="471">
        <v>6</v>
      </c>
      <c r="AX17" s="471">
        <v>6</v>
      </c>
      <c r="AY17" s="471">
        <v>6</v>
      </c>
      <c r="AZ17" s="472"/>
      <c r="BA17" s="473"/>
      <c r="BB17" s="1870">
        <f t="shared" si="0"/>
        <v>120</v>
      </c>
      <c r="BC17" s="1870"/>
      <c r="BD17" s="1871"/>
      <c r="BE17" s="1872">
        <f t="shared" si="1"/>
        <v>30</v>
      </c>
      <c r="BF17" s="1873"/>
      <c r="BG17" s="1874"/>
      <c r="BH17" s="1872">
        <f t="shared" si="2"/>
        <v>0.7</v>
      </c>
      <c r="BI17" s="1873"/>
      <c r="BJ17" s="1875"/>
    </row>
    <row r="18" spans="1:63" ht="25.75" customHeight="1">
      <c r="A18" s="1876" t="s">
        <v>913</v>
      </c>
      <c r="B18" s="1877"/>
      <c r="C18" s="1877"/>
      <c r="D18" s="1877"/>
      <c r="E18" s="1877"/>
      <c r="F18" s="1877"/>
      <c r="G18" s="1878" t="s">
        <v>918</v>
      </c>
      <c r="H18" s="1878"/>
      <c r="I18" s="1878"/>
      <c r="J18" s="1878"/>
      <c r="K18" s="1878"/>
      <c r="L18" s="1879" t="s">
        <v>920</v>
      </c>
      <c r="M18" s="1879"/>
      <c r="N18" s="1879"/>
      <c r="O18" s="1879"/>
      <c r="P18" s="1879"/>
      <c r="Q18" s="1879"/>
      <c r="R18" s="1879"/>
      <c r="S18" s="464" t="s">
        <v>370</v>
      </c>
      <c r="T18" s="465" t="s">
        <v>921</v>
      </c>
      <c r="U18" s="466"/>
      <c r="V18" s="467" t="s">
        <v>922</v>
      </c>
      <c r="W18" s="467"/>
      <c r="X18" s="468"/>
      <c r="Y18" s="474"/>
      <c r="Z18" s="470">
        <v>6</v>
      </c>
      <c r="AA18" s="471"/>
      <c r="AB18" s="471">
        <v>6</v>
      </c>
      <c r="AC18" s="471">
        <v>6</v>
      </c>
      <c r="AD18" s="471"/>
      <c r="AE18" s="472">
        <v>8</v>
      </c>
      <c r="AF18" s="473"/>
      <c r="AG18" s="470">
        <v>6</v>
      </c>
      <c r="AH18" s="471"/>
      <c r="AI18" s="471">
        <v>6</v>
      </c>
      <c r="AJ18" s="471">
        <v>6</v>
      </c>
      <c r="AK18" s="471"/>
      <c r="AL18" s="472">
        <v>8</v>
      </c>
      <c r="AM18" s="473"/>
      <c r="AN18" s="470">
        <v>6</v>
      </c>
      <c r="AO18" s="471"/>
      <c r="AP18" s="471">
        <v>6</v>
      </c>
      <c r="AQ18" s="471">
        <v>6</v>
      </c>
      <c r="AR18" s="471"/>
      <c r="AS18" s="472">
        <v>8</v>
      </c>
      <c r="AT18" s="473"/>
      <c r="AU18" s="470">
        <v>6</v>
      </c>
      <c r="AV18" s="471"/>
      <c r="AW18" s="471">
        <v>6</v>
      </c>
      <c r="AX18" s="471">
        <v>6</v>
      </c>
      <c r="AY18" s="471"/>
      <c r="AZ18" s="472">
        <v>8</v>
      </c>
      <c r="BA18" s="473"/>
      <c r="BB18" s="1870">
        <f t="shared" si="0"/>
        <v>104</v>
      </c>
      <c r="BC18" s="1870"/>
      <c r="BD18" s="1871"/>
      <c r="BE18" s="1872">
        <f t="shared" si="1"/>
        <v>26</v>
      </c>
      <c r="BF18" s="1873"/>
      <c r="BG18" s="1874"/>
      <c r="BH18" s="1872">
        <f t="shared" si="2"/>
        <v>0.6</v>
      </c>
      <c r="BI18" s="1873"/>
      <c r="BJ18" s="1875"/>
    </row>
    <row r="19" spans="1:63" ht="25.75" customHeight="1">
      <c r="A19" s="1876" t="s">
        <v>917</v>
      </c>
      <c r="B19" s="1877"/>
      <c r="C19" s="1877"/>
      <c r="D19" s="1877"/>
      <c r="E19" s="1877"/>
      <c r="F19" s="1877"/>
      <c r="G19" s="1878" t="s">
        <v>918</v>
      </c>
      <c r="H19" s="1878"/>
      <c r="I19" s="1878"/>
      <c r="J19" s="1878"/>
      <c r="K19" s="1878"/>
      <c r="L19" s="1879" t="s">
        <v>923</v>
      </c>
      <c r="M19" s="1879"/>
      <c r="N19" s="1879"/>
      <c r="O19" s="1879"/>
      <c r="P19" s="1879"/>
      <c r="Q19" s="1879"/>
      <c r="R19" s="1879"/>
      <c r="S19" s="464" t="s">
        <v>370</v>
      </c>
      <c r="T19" s="465" t="s">
        <v>924</v>
      </c>
      <c r="U19" s="466"/>
      <c r="V19" s="467" t="s">
        <v>925</v>
      </c>
      <c r="W19" s="467"/>
      <c r="X19" s="468"/>
      <c r="Y19" s="474"/>
      <c r="Z19" s="470">
        <v>8</v>
      </c>
      <c r="AA19" s="472">
        <v>6</v>
      </c>
      <c r="AB19" s="472"/>
      <c r="AC19" s="472"/>
      <c r="AD19" s="472">
        <v>6</v>
      </c>
      <c r="AE19" s="472">
        <v>8</v>
      </c>
      <c r="AF19" s="473"/>
      <c r="AG19" s="470">
        <v>8</v>
      </c>
      <c r="AH19" s="472">
        <v>6</v>
      </c>
      <c r="AI19" s="472"/>
      <c r="AJ19" s="472"/>
      <c r="AK19" s="472">
        <v>6</v>
      </c>
      <c r="AL19" s="472">
        <v>8</v>
      </c>
      <c r="AM19" s="473"/>
      <c r="AN19" s="470">
        <v>8</v>
      </c>
      <c r="AO19" s="472">
        <v>6</v>
      </c>
      <c r="AP19" s="472"/>
      <c r="AQ19" s="472"/>
      <c r="AR19" s="472">
        <v>6</v>
      </c>
      <c r="AS19" s="472">
        <v>8</v>
      </c>
      <c r="AT19" s="473"/>
      <c r="AU19" s="470">
        <v>8</v>
      </c>
      <c r="AV19" s="472">
        <v>6</v>
      </c>
      <c r="AW19" s="472"/>
      <c r="AX19" s="472"/>
      <c r="AY19" s="472">
        <v>6</v>
      </c>
      <c r="AZ19" s="472">
        <v>8</v>
      </c>
      <c r="BA19" s="473"/>
      <c r="BB19" s="1870">
        <f t="shared" si="0"/>
        <v>112</v>
      </c>
      <c r="BC19" s="1870"/>
      <c r="BD19" s="1871"/>
      <c r="BE19" s="1872">
        <f t="shared" si="1"/>
        <v>28</v>
      </c>
      <c r="BF19" s="1873"/>
      <c r="BG19" s="1874"/>
      <c r="BH19" s="1872">
        <f t="shared" si="2"/>
        <v>0.7</v>
      </c>
      <c r="BI19" s="1873"/>
      <c r="BJ19" s="1875"/>
    </row>
    <row r="20" spans="1:63" ht="25.75" customHeight="1">
      <c r="A20" s="1876" t="s">
        <v>926</v>
      </c>
      <c r="B20" s="1877"/>
      <c r="C20" s="1877"/>
      <c r="D20" s="1877"/>
      <c r="E20" s="1877"/>
      <c r="F20" s="1877"/>
      <c r="G20" s="1878" t="s">
        <v>909</v>
      </c>
      <c r="H20" s="1878"/>
      <c r="I20" s="1878"/>
      <c r="J20" s="1878"/>
      <c r="K20" s="1878"/>
      <c r="L20" s="1879" t="s">
        <v>927</v>
      </c>
      <c r="M20" s="1879"/>
      <c r="N20" s="1879"/>
      <c r="O20" s="1879"/>
      <c r="P20" s="1879"/>
      <c r="Q20" s="1879"/>
      <c r="R20" s="1879"/>
      <c r="S20" s="464"/>
      <c r="T20" s="465" t="s">
        <v>924</v>
      </c>
      <c r="U20" s="466"/>
      <c r="V20" s="467"/>
      <c r="W20" s="467" t="s">
        <v>928</v>
      </c>
      <c r="X20" s="468"/>
      <c r="Y20" s="474"/>
      <c r="Z20" s="470">
        <v>8</v>
      </c>
      <c r="AA20" s="472">
        <v>8</v>
      </c>
      <c r="AB20" s="472">
        <v>8</v>
      </c>
      <c r="AC20" s="472">
        <v>8</v>
      </c>
      <c r="AD20" s="472"/>
      <c r="AE20" s="472">
        <v>8</v>
      </c>
      <c r="AF20" s="473"/>
      <c r="AG20" s="470">
        <v>8</v>
      </c>
      <c r="AH20" s="472">
        <v>8</v>
      </c>
      <c r="AI20" s="472">
        <v>8</v>
      </c>
      <c r="AJ20" s="472">
        <v>8</v>
      </c>
      <c r="AK20" s="472"/>
      <c r="AL20" s="472">
        <v>8</v>
      </c>
      <c r="AM20" s="473"/>
      <c r="AN20" s="470">
        <v>8</v>
      </c>
      <c r="AO20" s="472">
        <v>8</v>
      </c>
      <c r="AP20" s="472">
        <v>8</v>
      </c>
      <c r="AQ20" s="472">
        <v>8</v>
      </c>
      <c r="AR20" s="472"/>
      <c r="AS20" s="472">
        <v>8</v>
      </c>
      <c r="AT20" s="473"/>
      <c r="AU20" s="470">
        <v>8</v>
      </c>
      <c r="AV20" s="472">
        <v>8</v>
      </c>
      <c r="AW20" s="472">
        <v>8</v>
      </c>
      <c r="AX20" s="472">
        <v>8</v>
      </c>
      <c r="AY20" s="472"/>
      <c r="AZ20" s="472">
        <v>8</v>
      </c>
      <c r="BA20" s="473"/>
      <c r="BB20" s="1870">
        <f t="shared" si="0"/>
        <v>160</v>
      </c>
      <c r="BC20" s="1870"/>
      <c r="BD20" s="1871"/>
      <c r="BE20" s="1872">
        <f t="shared" si="1"/>
        <v>40</v>
      </c>
      <c r="BF20" s="1873"/>
      <c r="BG20" s="1874"/>
      <c r="BH20" s="1872">
        <f t="shared" si="2"/>
        <v>1</v>
      </c>
      <c r="BI20" s="1873"/>
      <c r="BJ20" s="1875"/>
    </row>
    <row r="21" spans="1:63" ht="25.75" customHeight="1">
      <c r="A21" s="1876"/>
      <c r="B21" s="1877"/>
      <c r="C21" s="1877"/>
      <c r="D21" s="1877"/>
      <c r="E21" s="1877"/>
      <c r="F21" s="1877"/>
      <c r="G21" s="1878"/>
      <c r="H21" s="1878"/>
      <c r="I21" s="1878"/>
      <c r="J21" s="1878"/>
      <c r="K21" s="1878"/>
      <c r="L21" s="1879"/>
      <c r="M21" s="1879"/>
      <c r="N21" s="1879"/>
      <c r="O21" s="1879"/>
      <c r="P21" s="1879"/>
      <c r="Q21" s="1879"/>
      <c r="R21" s="1879"/>
      <c r="S21" s="464"/>
      <c r="T21" s="465"/>
      <c r="U21" s="466"/>
      <c r="V21" s="467"/>
      <c r="W21" s="467"/>
      <c r="X21" s="468"/>
      <c r="Y21" s="474"/>
      <c r="Z21" s="470"/>
      <c r="AA21" s="472"/>
      <c r="AB21" s="472"/>
      <c r="AC21" s="472"/>
      <c r="AD21" s="472"/>
      <c r="AE21" s="472"/>
      <c r="AF21" s="473"/>
      <c r="AG21" s="475"/>
      <c r="AH21" s="472"/>
      <c r="AI21" s="472"/>
      <c r="AJ21" s="472"/>
      <c r="AK21" s="472"/>
      <c r="AL21" s="472"/>
      <c r="AM21" s="473"/>
      <c r="AN21" s="475"/>
      <c r="AO21" s="472"/>
      <c r="AP21" s="472"/>
      <c r="AQ21" s="472"/>
      <c r="AR21" s="472"/>
      <c r="AS21" s="472"/>
      <c r="AT21" s="473"/>
      <c r="AU21" s="470"/>
      <c r="AV21" s="472"/>
      <c r="AW21" s="472"/>
      <c r="AX21" s="472"/>
      <c r="AY21" s="472"/>
      <c r="AZ21" s="472"/>
      <c r="BA21" s="473"/>
      <c r="BB21" s="1870">
        <f t="shared" si="0"/>
        <v>0</v>
      </c>
      <c r="BC21" s="1870"/>
      <c r="BD21" s="1871"/>
      <c r="BE21" s="1872">
        <f t="shared" si="1"/>
        <v>0</v>
      </c>
      <c r="BF21" s="1873"/>
      <c r="BG21" s="1874"/>
      <c r="BH21" s="1872">
        <f t="shared" si="2"/>
        <v>0</v>
      </c>
      <c r="BI21" s="1873"/>
      <c r="BJ21" s="1875"/>
    </row>
    <row r="22" spans="1:63" ht="25.75" customHeight="1">
      <c r="A22" s="1876"/>
      <c r="B22" s="1877"/>
      <c r="C22" s="1877"/>
      <c r="D22" s="1877"/>
      <c r="E22" s="1877"/>
      <c r="F22" s="1877"/>
      <c r="G22" s="1878"/>
      <c r="H22" s="1878"/>
      <c r="I22" s="1878"/>
      <c r="J22" s="1878"/>
      <c r="K22" s="1878"/>
      <c r="L22" s="1879"/>
      <c r="M22" s="1879"/>
      <c r="N22" s="1879"/>
      <c r="O22" s="1879"/>
      <c r="P22" s="1879"/>
      <c r="Q22" s="1879"/>
      <c r="R22" s="1879"/>
      <c r="S22" s="464"/>
      <c r="T22" s="465"/>
      <c r="U22" s="466"/>
      <c r="V22" s="467"/>
      <c r="W22" s="467"/>
      <c r="X22" s="468"/>
      <c r="Y22" s="474"/>
      <c r="Z22" s="470"/>
      <c r="AA22" s="472"/>
      <c r="AB22" s="472"/>
      <c r="AC22" s="472"/>
      <c r="AD22" s="472"/>
      <c r="AE22" s="472"/>
      <c r="AF22" s="473"/>
      <c r="AG22" s="475"/>
      <c r="AH22" s="472"/>
      <c r="AI22" s="472"/>
      <c r="AJ22" s="472"/>
      <c r="AK22" s="472"/>
      <c r="AL22" s="472"/>
      <c r="AM22" s="473"/>
      <c r="AN22" s="475"/>
      <c r="AO22" s="472"/>
      <c r="AP22" s="472"/>
      <c r="AQ22" s="472"/>
      <c r="AR22" s="472"/>
      <c r="AS22" s="472"/>
      <c r="AT22" s="473"/>
      <c r="AU22" s="470"/>
      <c r="AV22" s="472"/>
      <c r="AW22" s="472"/>
      <c r="AX22" s="472"/>
      <c r="AY22" s="472"/>
      <c r="AZ22" s="472"/>
      <c r="BA22" s="473"/>
      <c r="BB22" s="1870">
        <f t="shared" si="0"/>
        <v>0</v>
      </c>
      <c r="BC22" s="1870"/>
      <c r="BD22" s="1871"/>
      <c r="BE22" s="1872">
        <f t="shared" si="1"/>
        <v>0</v>
      </c>
      <c r="BF22" s="1873"/>
      <c r="BG22" s="1874"/>
      <c r="BH22" s="1872">
        <f t="shared" si="2"/>
        <v>0</v>
      </c>
      <c r="BI22" s="1873"/>
      <c r="BJ22" s="1875"/>
    </row>
    <row r="23" spans="1:63" ht="25.75" customHeight="1">
      <c r="A23" s="1876"/>
      <c r="B23" s="1877"/>
      <c r="C23" s="1877"/>
      <c r="D23" s="1877"/>
      <c r="E23" s="1877"/>
      <c r="F23" s="1877"/>
      <c r="G23" s="1878"/>
      <c r="H23" s="1878"/>
      <c r="I23" s="1878"/>
      <c r="J23" s="1878"/>
      <c r="K23" s="1878"/>
      <c r="L23" s="1879"/>
      <c r="M23" s="1879"/>
      <c r="N23" s="1879"/>
      <c r="O23" s="1879"/>
      <c r="P23" s="1879"/>
      <c r="Q23" s="1879"/>
      <c r="R23" s="1879"/>
      <c r="S23" s="464"/>
      <c r="T23" s="465"/>
      <c r="U23" s="466"/>
      <c r="V23" s="467"/>
      <c r="W23" s="467"/>
      <c r="X23" s="468"/>
      <c r="Y23" s="474"/>
      <c r="Z23" s="470"/>
      <c r="AA23" s="471"/>
      <c r="AB23" s="471"/>
      <c r="AC23" s="471"/>
      <c r="AD23" s="471"/>
      <c r="AE23" s="472"/>
      <c r="AF23" s="473"/>
      <c r="AG23" s="475"/>
      <c r="AH23" s="472"/>
      <c r="AI23" s="472"/>
      <c r="AJ23" s="472"/>
      <c r="AK23" s="472"/>
      <c r="AL23" s="472"/>
      <c r="AM23" s="473"/>
      <c r="AN23" s="475"/>
      <c r="AO23" s="472"/>
      <c r="AP23" s="472"/>
      <c r="AQ23" s="472"/>
      <c r="AR23" s="472"/>
      <c r="AS23" s="472"/>
      <c r="AT23" s="473"/>
      <c r="AU23" s="470"/>
      <c r="AV23" s="472"/>
      <c r="AW23" s="472"/>
      <c r="AX23" s="472"/>
      <c r="AY23" s="472"/>
      <c r="AZ23" s="472"/>
      <c r="BA23" s="473"/>
      <c r="BB23" s="1870">
        <f t="shared" si="0"/>
        <v>0</v>
      </c>
      <c r="BC23" s="1870"/>
      <c r="BD23" s="1871"/>
      <c r="BE23" s="1872">
        <f t="shared" si="1"/>
        <v>0</v>
      </c>
      <c r="BF23" s="1873"/>
      <c r="BG23" s="1874"/>
      <c r="BH23" s="1872">
        <f t="shared" si="2"/>
        <v>0</v>
      </c>
      <c r="BI23" s="1873"/>
      <c r="BJ23" s="1875"/>
    </row>
    <row r="24" spans="1:63" ht="25.75" customHeight="1" thickBot="1">
      <c r="A24" s="1866"/>
      <c r="B24" s="1867"/>
      <c r="C24" s="1867"/>
      <c r="D24" s="1867"/>
      <c r="E24" s="1867"/>
      <c r="F24" s="1867"/>
      <c r="G24" s="1868"/>
      <c r="H24" s="1868"/>
      <c r="I24" s="1868"/>
      <c r="J24" s="1868"/>
      <c r="K24" s="1868"/>
      <c r="L24" s="1869"/>
      <c r="M24" s="1869"/>
      <c r="N24" s="1869"/>
      <c r="O24" s="1869"/>
      <c r="P24" s="1869"/>
      <c r="Q24" s="1869"/>
      <c r="R24" s="1869"/>
      <c r="S24" s="476"/>
      <c r="T24" s="477"/>
      <c r="U24" s="478"/>
      <c r="V24" s="479"/>
      <c r="W24" s="479"/>
      <c r="X24" s="480"/>
      <c r="Y24" s="481"/>
      <c r="Z24" s="470"/>
      <c r="AA24" s="472"/>
      <c r="AB24" s="472"/>
      <c r="AC24" s="472"/>
      <c r="AD24" s="472"/>
      <c r="AE24" s="472"/>
      <c r="AF24" s="473"/>
      <c r="AG24" s="475"/>
      <c r="AH24" s="472"/>
      <c r="AI24" s="472"/>
      <c r="AJ24" s="472"/>
      <c r="AK24" s="472"/>
      <c r="AL24" s="472"/>
      <c r="AM24" s="473"/>
      <c r="AN24" s="475"/>
      <c r="AO24" s="472"/>
      <c r="AP24" s="472"/>
      <c r="AQ24" s="472"/>
      <c r="AR24" s="472"/>
      <c r="AS24" s="472"/>
      <c r="AT24" s="473"/>
      <c r="AU24" s="470"/>
      <c r="AV24" s="472"/>
      <c r="AW24" s="472"/>
      <c r="AX24" s="472"/>
      <c r="AY24" s="472"/>
      <c r="AZ24" s="472"/>
      <c r="BA24" s="473"/>
      <c r="BB24" s="1870">
        <f t="shared" si="0"/>
        <v>0</v>
      </c>
      <c r="BC24" s="1870"/>
      <c r="BD24" s="1871"/>
      <c r="BE24" s="1872">
        <f t="shared" si="1"/>
        <v>0</v>
      </c>
      <c r="BF24" s="1873"/>
      <c r="BG24" s="1874"/>
      <c r="BH24" s="1872">
        <f t="shared" si="2"/>
        <v>0</v>
      </c>
      <c r="BI24" s="1873"/>
      <c r="BJ24" s="1875"/>
    </row>
    <row r="25" spans="1:63" ht="21" customHeight="1" thickBot="1">
      <c r="A25" s="1854" t="s">
        <v>470</v>
      </c>
      <c r="B25" s="1855"/>
      <c r="C25" s="1855"/>
      <c r="D25" s="1855"/>
      <c r="E25" s="1855"/>
      <c r="F25" s="1855"/>
      <c r="G25" s="1855"/>
      <c r="H25" s="1855"/>
      <c r="I25" s="1855"/>
      <c r="J25" s="1855"/>
      <c r="K25" s="1855"/>
      <c r="L25" s="1855"/>
      <c r="M25" s="1855"/>
      <c r="N25" s="1855"/>
      <c r="O25" s="1855"/>
      <c r="P25" s="1855"/>
      <c r="Q25" s="1855"/>
      <c r="R25" s="1856"/>
      <c r="S25" s="482"/>
      <c r="T25" s="483"/>
      <c r="U25" s="484"/>
      <c r="V25" s="484"/>
      <c r="W25" s="485"/>
      <c r="X25" s="485"/>
      <c r="Y25" s="486"/>
      <c r="Z25" s="487">
        <f t="shared" ref="Z25:BA25" si="3">SUM(Z15:Z24)</f>
        <v>34</v>
      </c>
      <c r="AA25" s="488">
        <f t="shared" si="3"/>
        <v>34</v>
      </c>
      <c r="AB25" s="488">
        <f t="shared" si="3"/>
        <v>34</v>
      </c>
      <c r="AC25" s="488">
        <f t="shared" si="3"/>
        <v>34</v>
      </c>
      <c r="AD25" s="488">
        <f t="shared" si="3"/>
        <v>26</v>
      </c>
      <c r="AE25" s="488">
        <f t="shared" si="3"/>
        <v>32</v>
      </c>
      <c r="AF25" s="489">
        <f t="shared" si="3"/>
        <v>0</v>
      </c>
      <c r="AG25" s="490">
        <f t="shared" si="3"/>
        <v>34</v>
      </c>
      <c r="AH25" s="488">
        <f t="shared" si="3"/>
        <v>34</v>
      </c>
      <c r="AI25" s="488">
        <f t="shared" si="3"/>
        <v>34</v>
      </c>
      <c r="AJ25" s="488">
        <f t="shared" si="3"/>
        <v>34</v>
      </c>
      <c r="AK25" s="488">
        <f t="shared" si="3"/>
        <v>26</v>
      </c>
      <c r="AL25" s="488">
        <f t="shared" si="3"/>
        <v>32</v>
      </c>
      <c r="AM25" s="489">
        <f t="shared" si="3"/>
        <v>0</v>
      </c>
      <c r="AN25" s="490">
        <f t="shared" si="3"/>
        <v>34</v>
      </c>
      <c r="AO25" s="488">
        <f t="shared" si="3"/>
        <v>34</v>
      </c>
      <c r="AP25" s="488">
        <f t="shared" si="3"/>
        <v>34</v>
      </c>
      <c r="AQ25" s="488">
        <f t="shared" si="3"/>
        <v>34</v>
      </c>
      <c r="AR25" s="488">
        <f t="shared" si="3"/>
        <v>26</v>
      </c>
      <c r="AS25" s="488">
        <f t="shared" si="3"/>
        <v>32</v>
      </c>
      <c r="AT25" s="489">
        <f t="shared" si="3"/>
        <v>0</v>
      </c>
      <c r="AU25" s="490">
        <f t="shared" si="3"/>
        <v>34</v>
      </c>
      <c r="AV25" s="488">
        <f t="shared" si="3"/>
        <v>34</v>
      </c>
      <c r="AW25" s="488">
        <f t="shared" si="3"/>
        <v>34</v>
      </c>
      <c r="AX25" s="488">
        <f t="shared" si="3"/>
        <v>34</v>
      </c>
      <c r="AY25" s="488">
        <f t="shared" si="3"/>
        <v>26</v>
      </c>
      <c r="AZ25" s="488">
        <f t="shared" si="3"/>
        <v>32</v>
      </c>
      <c r="BA25" s="489">
        <f t="shared" si="3"/>
        <v>0</v>
      </c>
      <c r="BB25" s="1848">
        <f>SUM(BB15:BD24)</f>
        <v>776</v>
      </c>
      <c r="BC25" s="1848"/>
      <c r="BD25" s="1849"/>
      <c r="BE25" s="1857">
        <f>SUM(BE15:BG24)</f>
        <v>194</v>
      </c>
      <c r="BF25" s="1858"/>
      <c r="BG25" s="1859"/>
      <c r="BH25" s="1857">
        <f>SUM(BH15:BJ24)</f>
        <v>4.7</v>
      </c>
      <c r="BI25" s="1858"/>
      <c r="BJ25" s="1860"/>
    </row>
    <row r="26" spans="1:63" ht="21" customHeight="1" thickBot="1">
      <c r="A26" s="1861" t="s">
        <v>929</v>
      </c>
      <c r="B26" s="1862"/>
      <c r="C26" s="1862"/>
      <c r="D26" s="1862"/>
      <c r="E26" s="1862"/>
      <c r="F26" s="1862"/>
      <c r="G26" s="1862"/>
      <c r="H26" s="1862"/>
      <c r="I26" s="1862"/>
      <c r="J26" s="1862"/>
      <c r="K26" s="1862"/>
      <c r="L26" s="1862"/>
      <c r="M26" s="1862"/>
      <c r="N26" s="1862"/>
      <c r="O26" s="1862"/>
      <c r="P26" s="1862"/>
      <c r="Q26" s="1862"/>
      <c r="R26" s="1862"/>
      <c r="S26" s="1863"/>
      <c r="T26" s="1863"/>
      <c r="U26" s="1863"/>
      <c r="V26" s="1863"/>
      <c r="W26" s="1863"/>
      <c r="X26" s="1863"/>
      <c r="Y26" s="1863"/>
      <c r="Z26" s="1863"/>
      <c r="AA26" s="1863"/>
      <c r="AB26" s="1863"/>
      <c r="AC26" s="1863"/>
      <c r="AD26" s="1863"/>
      <c r="AE26" s="1863"/>
      <c r="AF26" s="1863"/>
      <c r="AG26" s="1863"/>
      <c r="AH26" s="1863"/>
      <c r="AI26" s="1863"/>
      <c r="AJ26" s="1863"/>
      <c r="AK26" s="1863"/>
      <c r="AL26" s="1863"/>
      <c r="AM26" s="1863"/>
      <c r="AN26" s="1863"/>
      <c r="AO26" s="1863"/>
      <c r="AP26" s="1863"/>
      <c r="AQ26" s="1863"/>
      <c r="AR26" s="1863"/>
      <c r="AS26" s="1863"/>
      <c r="AT26" s="1863"/>
      <c r="AU26" s="1863"/>
      <c r="AV26" s="1863"/>
      <c r="AW26" s="1863"/>
      <c r="AX26" s="1863"/>
      <c r="AY26" s="1863"/>
      <c r="AZ26" s="1863"/>
      <c r="BA26" s="1864"/>
      <c r="BB26" s="1861">
        <v>40</v>
      </c>
      <c r="BC26" s="1862"/>
      <c r="BD26" s="1862"/>
      <c r="BE26" s="1862"/>
      <c r="BF26" s="1862"/>
      <c r="BG26" s="1862"/>
      <c r="BH26" s="1862"/>
      <c r="BI26" s="1862"/>
      <c r="BJ26" s="1865"/>
    </row>
    <row r="27" spans="1:63" ht="21" customHeight="1" thickBot="1">
      <c r="A27" s="1845" t="s">
        <v>286</v>
      </c>
      <c r="B27" s="1846"/>
      <c r="C27" s="1846"/>
      <c r="D27" s="1846"/>
      <c r="E27" s="1846"/>
      <c r="F27" s="1846"/>
      <c r="G27" s="1846"/>
      <c r="H27" s="1846"/>
      <c r="I27" s="1846"/>
      <c r="J27" s="1846"/>
      <c r="K27" s="1846"/>
      <c r="L27" s="1846"/>
      <c r="M27" s="1846"/>
      <c r="N27" s="1846"/>
      <c r="O27" s="1846"/>
      <c r="P27" s="1846"/>
      <c r="Q27" s="1846"/>
      <c r="R27" s="1847"/>
      <c r="S27" s="491"/>
      <c r="T27" s="491"/>
      <c r="U27" s="491"/>
      <c r="V27" s="491"/>
      <c r="W27" s="491"/>
      <c r="X27" s="491"/>
      <c r="Y27" s="491"/>
      <c r="Z27" s="492">
        <v>6</v>
      </c>
      <c r="AA27" s="493">
        <v>6</v>
      </c>
      <c r="AB27" s="493">
        <v>6</v>
      </c>
      <c r="AC27" s="493">
        <v>6</v>
      </c>
      <c r="AD27" s="493">
        <v>6</v>
      </c>
      <c r="AE27" s="493">
        <v>7</v>
      </c>
      <c r="AF27" s="494"/>
      <c r="AG27" s="492">
        <v>6</v>
      </c>
      <c r="AH27" s="493">
        <v>6</v>
      </c>
      <c r="AI27" s="493">
        <v>6</v>
      </c>
      <c r="AJ27" s="493">
        <v>6</v>
      </c>
      <c r="AK27" s="493">
        <v>6</v>
      </c>
      <c r="AL27" s="493">
        <v>7</v>
      </c>
      <c r="AM27" s="495"/>
      <c r="AN27" s="492">
        <v>6</v>
      </c>
      <c r="AO27" s="493">
        <v>6</v>
      </c>
      <c r="AP27" s="493">
        <v>6</v>
      </c>
      <c r="AQ27" s="493">
        <v>6</v>
      </c>
      <c r="AR27" s="493">
        <v>6</v>
      </c>
      <c r="AS27" s="493">
        <v>7</v>
      </c>
      <c r="AT27" s="495"/>
      <c r="AU27" s="492">
        <v>6</v>
      </c>
      <c r="AV27" s="493">
        <v>6</v>
      </c>
      <c r="AW27" s="493">
        <v>6</v>
      </c>
      <c r="AX27" s="493">
        <v>6</v>
      </c>
      <c r="AY27" s="493">
        <v>6</v>
      </c>
      <c r="AZ27" s="493">
        <v>7</v>
      </c>
      <c r="BA27" s="495"/>
      <c r="BB27" s="1848">
        <f>SUM(Z27:BA27)</f>
        <v>148</v>
      </c>
      <c r="BC27" s="1848"/>
      <c r="BD27" s="1849"/>
      <c r="BE27" s="1850"/>
      <c r="BF27" s="1851"/>
      <c r="BG27" s="1852"/>
      <c r="BH27" s="1850"/>
      <c r="BI27" s="1851"/>
      <c r="BJ27" s="1853"/>
    </row>
    <row r="28" spans="1:63" ht="21" customHeight="1" thickBot="1">
      <c r="A28" s="1845" t="s">
        <v>930</v>
      </c>
      <c r="B28" s="1846"/>
      <c r="C28" s="1846"/>
      <c r="D28" s="1846"/>
      <c r="E28" s="1846"/>
      <c r="F28" s="1846"/>
      <c r="G28" s="1846"/>
      <c r="H28" s="1846"/>
      <c r="I28" s="1846"/>
      <c r="J28" s="1846"/>
      <c r="K28" s="1846"/>
      <c r="L28" s="1846"/>
      <c r="M28" s="1846"/>
      <c r="N28" s="1846"/>
      <c r="O28" s="1846"/>
      <c r="P28" s="1846"/>
      <c r="Q28" s="1846"/>
      <c r="R28" s="1847"/>
      <c r="S28" s="491"/>
      <c r="T28" s="491"/>
      <c r="U28" s="491"/>
      <c r="V28" s="491"/>
      <c r="W28" s="491"/>
      <c r="X28" s="491"/>
      <c r="Y28" s="491"/>
      <c r="Z28" s="492">
        <v>5</v>
      </c>
      <c r="AA28" s="493">
        <v>5</v>
      </c>
      <c r="AB28" s="493">
        <v>5</v>
      </c>
      <c r="AC28" s="493">
        <v>5</v>
      </c>
      <c r="AD28" s="493">
        <v>5</v>
      </c>
      <c r="AE28" s="493">
        <v>6</v>
      </c>
      <c r="AF28" s="494"/>
      <c r="AG28" s="492">
        <v>5</v>
      </c>
      <c r="AH28" s="493">
        <v>5</v>
      </c>
      <c r="AI28" s="493">
        <v>5</v>
      </c>
      <c r="AJ28" s="493">
        <v>5</v>
      </c>
      <c r="AK28" s="493">
        <v>5</v>
      </c>
      <c r="AL28" s="493">
        <v>6</v>
      </c>
      <c r="AM28" s="495"/>
      <c r="AN28" s="492">
        <v>5</v>
      </c>
      <c r="AO28" s="493">
        <v>5</v>
      </c>
      <c r="AP28" s="493">
        <v>5</v>
      </c>
      <c r="AQ28" s="493">
        <v>5</v>
      </c>
      <c r="AR28" s="493">
        <v>5</v>
      </c>
      <c r="AS28" s="493">
        <v>6</v>
      </c>
      <c r="AT28" s="495"/>
      <c r="AU28" s="492">
        <v>5</v>
      </c>
      <c r="AV28" s="493">
        <v>5</v>
      </c>
      <c r="AW28" s="493">
        <v>5</v>
      </c>
      <c r="AX28" s="493">
        <v>5</v>
      </c>
      <c r="AY28" s="493">
        <v>5</v>
      </c>
      <c r="AZ28" s="493">
        <v>6</v>
      </c>
      <c r="BA28" s="495"/>
      <c r="BB28" s="1848">
        <f>SUM(Z28:BA28)</f>
        <v>124</v>
      </c>
      <c r="BC28" s="1848"/>
      <c r="BD28" s="1849"/>
      <c r="BE28" s="1850"/>
      <c r="BF28" s="1851"/>
      <c r="BG28" s="1852"/>
      <c r="BH28" s="1850"/>
      <c r="BI28" s="1851"/>
      <c r="BJ28" s="1853"/>
    </row>
    <row r="29" spans="1:63" ht="21" customHeight="1">
      <c r="A29" s="496"/>
      <c r="B29" s="496"/>
      <c r="C29" s="496"/>
      <c r="D29" s="496"/>
      <c r="E29" s="496"/>
      <c r="F29" s="496"/>
      <c r="G29" s="496"/>
      <c r="H29" s="496"/>
      <c r="I29" s="496"/>
      <c r="J29" s="496"/>
      <c r="K29" s="496"/>
      <c r="L29" s="496"/>
      <c r="M29" s="496"/>
      <c r="N29" s="496"/>
      <c r="O29" s="496"/>
      <c r="P29" s="496"/>
      <c r="Q29" s="496"/>
      <c r="R29" s="496"/>
      <c r="S29" s="496"/>
      <c r="T29" s="496"/>
      <c r="U29" s="496"/>
      <c r="V29" s="496"/>
      <c r="W29" s="496"/>
      <c r="X29" s="496"/>
      <c r="Y29" s="496"/>
      <c r="BB29" s="497"/>
      <c r="BC29" s="497"/>
      <c r="BD29" s="497"/>
      <c r="BE29" s="498"/>
      <c r="BF29" s="498"/>
      <c r="BG29" s="498"/>
      <c r="BH29" s="498"/>
      <c r="BI29" s="498"/>
      <c r="BJ29" s="498"/>
    </row>
    <row r="30" spans="1:63" ht="30.75" customHeight="1">
      <c r="A30" s="1843" t="s">
        <v>931</v>
      </c>
      <c r="B30" s="1843"/>
      <c r="C30" s="1843"/>
      <c r="D30" s="1843"/>
      <c r="E30" s="1843"/>
      <c r="F30" s="1843"/>
      <c r="G30" s="1843"/>
      <c r="H30" s="1843"/>
      <c r="I30" s="1843"/>
      <c r="J30" s="1843"/>
      <c r="K30" s="1843"/>
      <c r="L30" s="1843"/>
      <c r="M30" s="1843"/>
      <c r="N30" s="1843"/>
      <c r="O30" s="1843"/>
      <c r="P30" s="1843"/>
      <c r="Q30" s="1843"/>
      <c r="R30" s="1843"/>
      <c r="S30" s="1843"/>
      <c r="T30" s="1843"/>
      <c r="U30" s="1843"/>
      <c r="V30" s="1843"/>
      <c r="W30" s="1843"/>
      <c r="X30" s="1843"/>
      <c r="Y30" s="1843"/>
      <c r="Z30" s="1843"/>
      <c r="AA30" s="1843"/>
      <c r="AB30" s="1843"/>
      <c r="AC30" s="1843"/>
      <c r="AD30" s="1843"/>
      <c r="AE30" s="1843"/>
      <c r="AF30" s="1843"/>
      <c r="AG30" s="1843"/>
      <c r="AH30" s="1843"/>
      <c r="AI30" s="1843"/>
      <c r="AJ30" s="1843"/>
      <c r="AK30" s="1843"/>
      <c r="AL30" s="1843"/>
      <c r="AM30" s="1843"/>
      <c r="AN30" s="1843"/>
      <c r="AO30" s="1843"/>
      <c r="AP30" s="1843"/>
      <c r="AQ30" s="1843"/>
      <c r="AR30" s="1843"/>
      <c r="AS30" s="1843"/>
      <c r="AT30" s="1843"/>
      <c r="AU30" s="1843"/>
      <c r="AV30" s="1843"/>
      <c r="AW30" s="1843"/>
      <c r="AX30" s="1843"/>
      <c r="AY30" s="1843"/>
      <c r="AZ30" s="1843"/>
      <c r="BA30" s="1843"/>
      <c r="BB30" s="1843"/>
      <c r="BC30" s="1843"/>
      <c r="BD30" s="1843"/>
      <c r="BE30" s="1843"/>
      <c r="BF30" s="1843"/>
      <c r="BG30" s="1843"/>
      <c r="BH30" s="1843"/>
      <c r="BI30" s="1843"/>
      <c r="BJ30" s="1843"/>
      <c r="BK30" s="1843"/>
    </row>
    <row r="31" spans="1:63" ht="21" customHeight="1">
      <c r="A31" s="1844" t="s">
        <v>932</v>
      </c>
      <c r="B31" s="1844"/>
      <c r="C31" s="1844"/>
      <c r="D31" s="1844"/>
      <c r="E31" s="1844"/>
      <c r="F31" s="1844"/>
      <c r="G31" s="1844"/>
      <c r="H31" s="1844"/>
      <c r="I31" s="1844"/>
      <c r="J31" s="1844"/>
      <c r="K31" s="1844"/>
      <c r="L31" s="1844"/>
      <c r="M31" s="1844"/>
      <c r="N31" s="1844"/>
      <c r="O31" s="1844"/>
      <c r="P31" s="1844"/>
      <c r="Q31" s="1844"/>
      <c r="R31" s="1844"/>
      <c r="S31" s="1844"/>
      <c r="T31" s="1844"/>
      <c r="U31" s="1844"/>
      <c r="V31" s="1844"/>
      <c r="W31" s="1844"/>
      <c r="X31" s="1844"/>
      <c r="Y31" s="1844"/>
      <c r="Z31" s="1844"/>
      <c r="AA31" s="1844"/>
      <c r="AB31" s="1844"/>
      <c r="AC31" s="1844"/>
      <c r="AD31" s="1844"/>
      <c r="AE31" s="1844"/>
      <c r="AF31" s="1844"/>
      <c r="AG31" s="1844"/>
      <c r="AH31" s="1844"/>
      <c r="AI31" s="1844"/>
      <c r="AJ31" s="1844"/>
      <c r="AK31" s="1844"/>
      <c r="AL31" s="1844"/>
      <c r="AM31" s="1844"/>
      <c r="AN31" s="1844"/>
      <c r="AO31" s="1844"/>
      <c r="AP31" s="1844"/>
      <c r="AQ31" s="1844"/>
      <c r="AR31" s="1844"/>
      <c r="AS31" s="1844"/>
      <c r="AT31" s="1844"/>
      <c r="AU31" s="1844"/>
      <c r="AV31" s="1844"/>
      <c r="AW31" s="1844"/>
      <c r="AX31" s="1844"/>
      <c r="AY31" s="1844"/>
      <c r="AZ31" s="1844"/>
      <c r="BA31" s="1844"/>
      <c r="BB31" s="1844"/>
      <c r="BC31" s="1844"/>
      <c r="BD31" s="1844"/>
      <c r="BE31" s="1844"/>
      <c r="BF31" s="1844"/>
      <c r="BG31" s="1844"/>
      <c r="BH31" s="1844"/>
      <c r="BI31" s="1844"/>
      <c r="BJ31" s="1844"/>
      <c r="BK31" s="1844"/>
    </row>
    <row r="32" spans="1:63" ht="21" customHeight="1">
      <c r="A32" s="1844" t="s">
        <v>933</v>
      </c>
      <c r="B32" s="1844"/>
      <c r="C32" s="1844"/>
      <c r="D32" s="1844"/>
      <c r="E32" s="1844"/>
      <c r="F32" s="1844"/>
      <c r="G32" s="1844"/>
      <c r="H32" s="1844"/>
      <c r="I32" s="1844"/>
      <c r="J32" s="1844"/>
      <c r="K32" s="1844"/>
      <c r="L32" s="1844"/>
      <c r="M32" s="1844"/>
      <c r="N32" s="1844"/>
      <c r="O32" s="1844"/>
      <c r="P32" s="1844"/>
      <c r="Q32" s="1844"/>
      <c r="R32" s="1844"/>
      <c r="S32" s="1844"/>
      <c r="T32" s="1844"/>
      <c r="U32" s="1844"/>
      <c r="V32" s="1844"/>
      <c r="W32" s="1844"/>
      <c r="X32" s="1844"/>
      <c r="Y32" s="1844"/>
      <c r="Z32" s="1844"/>
      <c r="AA32" s="1844"/>
      <c r="AB32" s="1844"/>
      <c r="AC32" s="1844"/>
      <c r="AD32" s="1844"/>
      <c r="AE32" s="1844"/>
      <c r="AF32" s="1844"/>
      <c r="AG32" s="1844"/>
      <c r="AH32" s="1844"/>
      <c r="AI32" s="1844"/>
      <c r="AJ32" s="1844"/>
      <c r="AK32" s="1844"/>
      <c r="AL32" s="1844"/>
      <c r="AM32" s="1844"/>
      <c r="AN32" s="1844"/>
      <c r="AO32" s="1844"/>
      <c r="AP32" s="1844"/>
      <c r="AQ32" s="1844"/>
      <c r="AR32" s="1844"/>
      <c r="AS32" s="1844"/>
      <c r="AT32" s="1844"/>
      <c r="AU32" s="1844"/>
      <c r="AV32" s="1844"/>
      <c r="AW32" s="1844"/>
      <c r="AX32" s="1844"/>
      <c r="AY32" s="1844"/>
      <c r="AZ32" s="1844"/>
      <c r="BA32" s="1844"/>
      <c r="BB32" s="1844"/>
      <c r="BC32" s="1844"/>
      <c r="BD32" s="1844"/>
      <c r="BE32" s="1844"/>
      <c r="BF32" s="1844"/>
      <c r="BG32" s="1844"/>
      <c r="BH32" s="1844"/>
      <c r="BI32" s="1844"/>
      <c r="BJ32" s="1844"/>
      <c r="BK32" s="1844"/>
    </row>
    <row r="33" spans="1:63" ht="21" customHeight="1">
      <c r="A33" s="1843" t="s">
        <v>934</v>
      </c>
      <c r="B33" s="1843"/>
      <c r="C33" s="1843"/>
      <c r="D33" s="1843"/>
      <c r="E33" s="1843"/>
      <c r="F33" s="1843"/>
      <c r="G33" s="1843"/>
      <c r="H33" s="1843"/>
      <c r="I33" s="1843"/>
      <c r="J33" s="1843"/>
      <c r="K33" s="1843"/>
      <c r="L33" s="1843"/>
      <c r="M33" s="1843"/>
      <c r="N33" s="1843"/>
      <c r="O33" s="1843"/>
      <c r="P33" s="1843"/>
      <c r="Q33" s="1843"/>
      <c r="R33" s="1843"/>
      <c r="S33" s="1843"/>
      <c r="T33" s="1843"/>
      <c r="U33" s="1843"/>
      <c r="V33" s="1843"/>
      <c r="W33" s="1843"/>
      <c r="X33" s="1843"/>
      <c r="Y33" s="1843"/>
      <c r="Z33" s="1843"/>
      <c r="AA33" s="1843"/>
      <c r="AB33" s="1843"/>
      <c r="AC33" s="1843"/>
      <c r="AD33" s="1843"/>
      <c r="AE33" s="1843"/>
      <c r="AF33" s="1843"/>
      <c r="AG33" s="1843"/>
      <c r="AH33" s="1843"/>
      <c r="AI33" s="1843"/>
      <c r="AJ33" s="1843"/>
      <c r="AK33" s="1843"/>
      <c r="AL33" s="1843"/>
      <c r="AM33" s="1843"/>
      <c r="AN33" s="1843"/>
      <c r="AO33" s="1843"/>
      <c r="AP33" s="1843"/>
      <c r="AQ33" s="1843"/>
      <c r="AR33" s="1843"/>
      <c r="AS33" s="1843"/>
      <c r="AT33" s="1843"/>
      <c r="AU33" s="1843"/>
      <c r="AV33" s="1843"/>
      <c r="AW33" s="1843"/>
      <c r="AX33" s="1843"/>
      <c r="AY33" s="1843"/>
      <c r="AZ33" s="1843"/>
      <c r="BA33" s="1843"/>
      <c r="BB33" s="1843"/>
      <c r="BC33" s="1843"/>
      <c r="BD33" s="1843"/>
      <c r="BE33" s="1843"/>
      <c r="BF33" s="1843"/>
      <c r="BG33" s="1843"/>
      <c r="BH33" s="1843"/>
      <c r="BI33" s="1843"/>
      <c r="BJ33" s="1843"/>
      <c r="BK33" s="1843"/>
    </row>
  </sheetData>
  <mergeCells count="116">
    <mergeCell ref="A1:H1"/>
    <mergeCell ref="A2:Q2"/>
    <mergeCell ref="S2:BJ2"/>
    <mergeCell ref="A3:Q3"/>
    <mergeCell ref="S3:BJ3"/>
    <mergeCell ref="A4:Q4"/>
    <mergeCell ref="S4:BJ4"/>
    <mergeCell ref="A5:Q5"/>
    <mergeCell ref="S5:BJ5"/>
    <mergeCell ref="A6:Q6"/>
    <mergeCell ref="S6:BJ6"/>
    <mergeCell ref="A8:BJ8"/>
    <mergeCell ref="A10:F10"/>
    <mergeCell ref="G10:T10"/>
    <mergeCell ref="U10:V10"/>
    <mergeCell ref="W10:AK10"/>
    <mergeCell ref="AL10:AN10"/>
    <mergeCell ref="AO10:AS10"/>
    <mergeCell ref="BH11:BJ14"/>
    <mergeCell ref="A12:F14"/>
    <mergeCell ref="G12:K14"/>
    <mergeCell ref="L12:R14"/>
    <mergeCell ref="S12:S14"/>
    <mergeCell ref="T12:T14"/>
    <mergeCell ref="U12:U14"/>
    <mergeCell ref="V12:V14"/>
    <mergeCell ref="W12:W14"/>
    <mergeCell ref="X12:X14"/>
    <mergeCell ref="A11:T11"/>
    <mergeCell ref="U11:Y11"/>
    <mergeCell ref="Z11:BA11"/>
    <mergeCell ref="BB11:BD14"/>
    <mergeCell ref="BE11:BG14"/>
    <mergeCell ref="Y12:Y14"/>
    <mergeCell ref="Z12:AF12"/>
    <mergeCell ref="AG12:AM12"/>
    <mergeCell ref="AN12:AT12"/>
    <mergeCell ref="AU12:BA12"/>
    <mergeCell ref="A17:F17"/>
    <mergeCell ref="G17:K17"/>
    <mergeCell ref="L17:R17"/>
    <mergeCell ref="BB17:BD17"/>
    <mergeCell ref="BE17:BG17"/>
    <mergeCell ref="BH17:BJ17"/>
    <mergeCell ref="BH15:BJ15"/>
    <mergeCell ref="A16:F16"/>
    <mergeCell ref="G16:K16"/>
    <mergeCell ref="L16:R16"/>
    <mergeCell ref="BB16:BD16"/>
    <mergeCell ref="BE16:BG16"/>
    <mergeCell ref="BH16:BJ16"/>
    <mergeCell ref="A15:F15"/>
    <mergeCell ref="G15:K15"/>
    <mergeCell ref="L15:R15"/>
    <mergeCell ref="BB15:BD15"/>
    <mergeCell ref="BE15:BG15"/>
    <mergeCell ref="A19:F19"/>
    <mergeCell ref="G19:K19"/>
    <mergeCell ref="L19:R19"/>
    <mergeCell ref="BB19:BD19"/>
    <mergeCell ref="BE19:BG19"/>
    <mergeCell ref="BH19:BJ19"/>
    <mergeCell ref="A18:F18"/>
    <mergeCell ref="G18:K18"/>
    <mergeCell ref="L18:R18"/>
    <mergeCell ref="BB18:BD18"/>
    <mergeCell ref="BE18:BG18"/>
    <mergeCell ref="BH18:BJ18"/>
    <mergeCell ref="A21:F21"/>
    <mergeCell ref="G21:K21"/>
    <mergeCell ref="L21:R21"/>
    <mergeCell ref="BB21:BD21"/>
    <mergeCell ref="BE21:BG21"/>
    <mergeCell ref="BH21:BJ21"/>
    <mergeCell ref="A20:F20"/>
    <mergeCell ref="G20:K20"/>
    <mergeCell ref="L20:R20"/>
    <mergeCell ref="BB20:BD20"/>
    <mergeCell ref="BE20:BG20"/>
    <mergeCell ref="BH20:BJ20"/>
    <mergeCell ref="A23:F23"/>
    <mergeCell ref="G23:K23"/>
    <mergeCell ref="L23:R23"/>
    <mergeCell ref="BB23:BD23"/>
    <mergeCell ref="BE23:BG23"/>
    <mergeCell ref="BH23:BJ23"/>
    <mergeCell ref="A22:F22"/>
    <mergeCell ref="G22:K22"/>
    <mergeCell ref="L22:R22"/>
    <mergeCell ref="BB22:BD22"/>
    <mergeCell ref="BE22:BG22"/>
    <mergeCell ref="BH22:BJ22"/>
    <mergeCell ref="A25:R25"/>
    <mergeCell ref="BB25:BD25"/>
    <mergeCell ref="BE25:BG25"/>
    <mergeCell ref="BH25:BJ25"/>
    <mergeCell ref="A26:BA26"/>
    <mergeCell ref="BB26:BJ26"/>
    <mergeCell ref="A24:F24"/>
    <mergeCell ref="G24:K24"/>
    <mergeCell ref="L24:R24"/>
    <mergeCell ref="BB24:BD24"/>
    <mergeCell ref="BE24:BG24"/>
    <mergeCell ref="BH24:BJ24"/>
    <mergeCell ref="A30:BK30"/>
    <mergeCell ref="A31:BK31"/>
    <mergeCell ref="A32:BK32"/>
    <mergeCell ref="A33:BK33"/>
    <mergeCell ref="A27:R27"/>
    <mergeCell ref="BB27:BD27"/>
    <mergeCell ref="BE27:BG27"/>
    <mergeCell ref="BH27:BJ27"/>
    <mergeCell ref="A28:R28"/>
    <mergeCell ref="BB28:BD28"/>
    <mergeCell ref="BE28:BG28"/>
    <mergeCell ref="BH28:BJ28"/>
  </mergeCells>
  <phoneticPr fontId="3"/>
  <dataValidations count="7">
    <dataValidation type="list" allowBlank="1" showInputMessage="1" showErrorMessage="1" sqref="T15:T24" xr:uid="{7BE7BD7D-04B5-44E4-8649-69A358D4F930}">
      <formula1>"基準,基準/加配,加配"</formula1>
    </dataValidation>
    <dataValidation type="list" allowBlank="1" showInputMessage="1" showErrorMessage="1" sqref="U15:U24" xr:uid="{A717EF4B-DE18-4E37-8161-D0A2ECA8550B}">
      <formula1>"勤続3年以上,法人内常勤兼務,介護福祉士,公認心理師,社会福祉士,精神保健福祉士"</formula1>
    </dataValidation>
    <dataValidation type="list" allowBlank="1" showInputMessage="1" showErrorMessage="1" sqref="S15:S24" xr:uid="{14FA6EEF-1D4F-4C40-B576-85A9BAAD8016}">
      <formula1>"○"</formula1>
    </dataValidation>
    <dataValidation type="list" allowBlank="1" showInputMessage="1" showErrorMessage="1" sqref="G15:K24" xr:uid="{C9F9D7C3-CC7D-4A9C-A8FF-5CFB4B778914}">
      <formula1>"常勤・専従,常勤・兼務,非常勤・専従,非常勤・兼務"</formula1>
    </dataValidation>
    <dataValidation type="list" allowBlank="1" showInputMessage="1" showErrorMessage="1" sqref="W15:W24 X19:X24" xr:uid="{67AC482C-E5EF-443A-92C6-8D412FB16A4B}">
      <formula1>"〇"</formula1>
    </dataValidation>
    <dataValidation type="list" allowBlank="1" showInputMessage="1" showErrorMessage="1" sqref="V15:V24" xr:uid="{595507BB-4586-4D0F-A70C-A63AD3BC88F5}">
      <formula1>"5年以上,5年未満"</formula1>
    </dataValidation>
    <dataValidation type="list" allowBlank="1" showInputMessage="1" showErrorMessage="1" sqref="X15:X18" xr:uid="{5FF9220B-8888-46A9-92F5-31564C010805}">
      <formula1>"基礎,実践"</formula1>
    </dataValidation>
  </dataValidations>
  <printOptions horizontalCentered="1"/>
  <pageMargins left="0.39370078740157483" right="0.39370078740157483" top="0.19685039370078741" bottom="0.19685039370078741" header="0.39370078740157483" footer="0.39370078740157483"/>
  <pageSetup paperSize="9" scale="51" orientation="landscape" r:id="rId1"/>
  <headerFooter alignWithMargins="0"/>
  <drawing r:id="rId2"/>
  <legacyDrawing r:id="rId3"/>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8AC294-BF00-4190-A96D-6CA7881F216E}">
  <sheetPr>
    <pageSetUpPr fitToPage="1"/>
  </sheetPr>
  <dimension ref="A1:BK33"/>
  <sheetViews>
    <sheetView zoomScale="70" zoomScaleNormal="70" zoomScaleSheetLayoutView="100" workbookViewId="0">
      <pane ySplit="7" topLeftCell="A8" activePane="bottomLeft" state="frozen"/>
      <selection activeCell="AC25" sqref="AC25"/>
      <selection pane="bottomLeft" activeCell="AC25" sqref="AC25"/>
    </sheetView>
  </sheetViews>
  <sheetFormatPr defaultColWidth="8.08203125" defaultRowHeight="21" customHeight="1"/>
  <cols>
    <col min="1" max="4" width="2.4140625" style="458" customWidth="1"/>
    <col min="5" max="10" width="2.4140625" style="454" customWidth="1"/>
    <col min="11" max="11" width="3.5" style="454" customWidth="1"/>
    <col min="12" max="18" width="2.4140625" style="454" customWidth="1"/>
    <col min="19" max="19" width="4.58203125" style="454" customWidth="1"/>
    <col min="20" max="20" width="8.33203125" style="454" customWidth="1"/>
    <col min="21" max="25" width="8.83203125" style="454" customWidth="1"/>
    <col min="26" max="53" width="4.33203125" style="454" customWidth="1"/>
    <col min="54" max="77" width="2.4140625" style="454" customWidth="1"/>
    <col min="78" max="16384" width="8.08203125" style="454"/>
  </cols>
  <sheetData>
    <row r="1" spans="1:63" ht="16.25" customHeight="1">
      <c r="A1" s="1841" t="s">
        <v>961</v>
      </c>
      <c r="B1" s="1841"/>
      <c r="C1" s="1841"/>
      <c r="D1" s="1841"/>
      <c r="E1" s="1841"/>
      <c r="F1" s="1841"/>
      <c r="G1" s="1841"/>
      <c r="H1" s="1841"/>
    </row>
    <row r="2" spans="1:63" ht="27.65" customHeight="1">
      <c r="A2" s="1920" t="s">
        <v>866</v>
      </c>
      <c r="B2" s="1920"/>
      <c r="C2" s="1920"/>
      <c r="D2" s="1920"/>
      <c r="E2" s="1920"/>
      <c r="F2" s="1920"/>
      <c r="G2" s="1920"/>
      <c r="H2" s="1920"/>
      <c r="I2" s="1920"/>
      <c r="J2" s="1920"/>
      <c r="K2" s="1920"/>
      <c r="L2" s="1920"/>
      <c r="M2" s="1920"/>
      <c r="N2" s="1920"/>
      <c r="O2" s="1920"/>
      <c r="P2" s="1920"/>
      <c r="Q2" s="1920"/>
      <c r="R2" s="455" t="s">
        <v>867</v>
      </c>
      <c r="S2" s="1921" t="s">
        <v>868</v>
      </c>
      <c r="T2" s="1921"/>
      <c r="U2" s="1921"/>
      <c r="V2" s="1921"/>
      <c r="W2" s="1921"/>
      <c r="X2" s="1921"/>
      <c r="Y2" s="1921"/>
      <c r="Z2" s="1921"/>
      <c r="AA2" s="1921"/>
      <c r="AB2" s="1921"/>
      <c r="AC2" s="1921"/>
      <c r="AD2" s="1921"/>
      <c r="AE2" s="1921"/>
      <c r="AF2" s="1921"/>
      <c r="AG2" s="1921"/>
      <c r="AH2" s="1921"/>
      <c r="AI2" s="1921"/>
      <c r="AJ2" s="1921"/>
      <c r="AK2" s="1921"/>
      <c r="AL2" s="1921"/>
      <c r="AM2" s="1921"/>
      <c r="AN2" s="1921"/>
      <c r="AO2" s="1921"/>
      <c r="AP2" s="1921"/>
      <c r="AQ2" s="1921"/>
      <c r="AR2" s="1921"/>
      <c r="AS2" s="1921"/>
      <c r="AT2" s="1921"/>
      <c r="AU2" s="1921"/>
      <c r="AV2" s="1921"/>
      <c r="AW2" s="1921"/>
      <c r="AX2" s="1921"/>
      <c r="AY2" s="1921"/>
      <c r="AZ2" s="1921"/>
      <c r="BA2" s="1921"/>
      <c r="BB2" s="1921"/>
      <c r="BC2" s="1921"/>
      <c r="BD2" s="1921"/>
      <c r="BE2" s="1921"/>
      <c r="BF2" s="1921"/>
      <c r="BG2" s="1921"/>
      <c r="BH2" s="1921"/>
      <c r="BI2" s="1921"/>
      <c r="BJ2" s="1921"/>
      <c r="BK2" s="456"/>
    </row>
    <row r="3" spans="1:63" ht="27.65" customHeight="1">
      <c r="A3" s="1922" t="s">
        <v>869</v>
      </c>
      <c r="B3" s="1922"/>
      <c r="C3" s="1922"/>
      <c r="D3" s="1922"/>
      <c r="E3" s="1922"/>
      <c r="F3" s="1922"/>
      <c r="G3" s="1922"/>
      <c r="H3" s="1922"/>
      <c r="I3" s="1922"/>
      <c r="J3" s="1922"/>
      <c r="K3" s="1922"/>
      <c r="L3" s="1922"/>
      <c r="M3" s="1922"/>
      <c r="N3" s="1922"/>
      <c r="O3" s="1922"/>
      <c r="P3" s="1922"/>
      <c r="Q3" s="1922"/>
      <c r="R3" s="455" t="s">
        <v>867</v>
      </c>
      <c r="S3" s="1915" t="s">
        <v>870</v>
      </c>
      <c r="T3" s="1915"/>
      <c r="U3" s="1915"/>
      <c r="V3" s="1915"/>
      <c r="W3" s="1915"/>
      <c r="X3" s="1915"/>
      <c r="Y3" s="1915"/>
      <c r="Z3" s="1915"/>
      <c r="AA3" s="1915"/>
      <c r="AB3" s="1915"/>
      <c r="AC3" s="1915"/>
      <c r="AD3" s="1915"/>
      <c r="AE3" s="1915"/>
      <c r="AF3" s="1915"/>
      <c r="AG3" s="1915"/>
      <c r="AH3" s="1915"/>
      <c r="AI3" s="1915"/>
      <c r="AJ3" s="1915"/>
      <c r="AK3" s="1915"/>
      <c r="AL3" s="1915"/>
      <c r="AM3" s="1915"/>
      <c r="AN3" s="1915"/>
      <c r="AO3" s="1915"/>
      <c r="AP3" s="1915"/>
      <c r="AQ3" s="1915"/>
      <c r="AR3" s="1915"/>
      <c r="AS3" s="1915"/>
      <c r="AT3" s="1915"/>
      <c r="AU3" s="1915"/>
      <c r="AV3" s="1915"/>
      <c r="AW3" s="1915"/>
      <c r="AX3" s="1915"/>
      <c r="AY3" s="1915"/>
      <c r="AZ3" s="1915"/>
      <c r="BA3" s="1915"/>
      <c r="BB3" s="1915"/>
      <c r="BC3" s="1915"/>
      <c r="BD3" s="1915"/>
      <c r="BE3" s="1915"/>
      <c r="BF3" s="1915"/>
      <c r="BG3" s="1915"/>
      <c r="BH3" s="1915"/>
      <c r="BI3" s="1915"/>
      <c r="BJ3" s="1915"/>
      <c r="BK3" s="457"/>
    </row>
    <row r="4" spans="1:63" ht="27.65" customHeight="1">
      <c r="A4" s="1922" t="s">
        <v>871</v>
      </c>
      <c r="B4" s="1922"/>
      <c r="C4" s="1922"/>
      <c r="D4" s="1922"/>
      <c r="E4" s="1922"/>
      <c r="F4" s="1922"/>
      <c r="G4" s="1922"/>
      <c r="H4" s="1922"/>
      <c r="I4" s="1922"/>
      <c r="J4" s="1922"/>
      <c r="K4" s="1922"/>
      <c r="L4" s="1922"/>
      <c r="M4" s="1922"/>
      <c r="N4" s="1922"/>
      <c r="O4" s="1922"/>
      <c r="P4" s="1922"/>
      <c r="Q4" s="1922"/>
      <c r="R4" s="455" t="s">
        <v>867</v>
      </c>
      <c r="S4" s="1915" t="s">
        <v>872</v>
      </c>
      <c r="T4" s="1915"/>
      <c r="U4" s="1915"/>
      <c r="V4" s="1915"/>
      <c r="W4" s="1915"/>
      <c r="X4" s="1915"/>
      <c r="Y4" s="1915"/>
      <c r="Z4" s="1915"/>
      <c r="AA4" s="1915"/>
      <c r="AB4" s="1915"/>
      <c r="AC4" s="1915"/>
      <c r="AD4" s="1915"/>
      <c r="AE4" s="1915"/>
      <c r="AF4" s="1915"/>
      <c r="AG4" s="1915"/>
      <c r="AH4" s="1915"/>
      <c r="AI4" s="1915"/>
      <c r="AJ4" s="1915"/>
      <c r="AK4" s="1915"/>
      <c r="AL4" s="1915"/>
      <c r="AM4" s="1915"/>
      <c r="AN4" s="1915"/>
      <c r="AO4" s="1915"/>
      <c r="AP4" s="1915"/>
      <c r="AQ4" s="1915"/>
      <c r="AR4" s="1915"/>
      <c r="AS4" s="1915"/>
      <c r="AT4" s="1915"/>
      <c r="AU4" s="1915"/>
      <c r="AV4" s="1915"/>
      <c r="AW4" s="1915"/>
      <c r="AX4" s="1915"/>
      <c r="AY4" s="1915"/>
      <c r="AZ4" s="1915"/>
      <c r="BA4" s="1915"/>
      <c r="BB4" s="1915"/>
      <c r="BC4" s="1915"/>
      <c r="BD4" s="1915"/>
      <c r="BE4" s="1915"/>
      <c r="BF4" s="1915"/>
      <c r="BG4" s="1915"/>
      <c r="BH4" s="1915"/>
      <c r="BI4" s="1915"/>
      <c r="BJ4" s="1915"/>
      <c r="BK4" s="457"/>
    </row>
    <row r="5" spans="1:63" ht="27.65" customHeight="1">
      <c r="A5" s="1922" t="s">
        <v>873</v>
      </c>
      <c r="B5" s="1922"/>
      <c r="C5" s="1922"/>
      <c r="D5" s="1922"/>
      <c r="E5" s="1922"/>
      <c r="F5" s="1922"/>
      <c r="G5" s="1922"/>
      <c r="H5" s="1922"/>
      <c r="I5" s="1922"/>
      <c r="J5" s="1922"/>
      <c r="K5" s="1922"/>
      <c r="L5" s="1922"/>
      <c r="M5" s="1922"/>
      <c r="N5" s="1922"/>
      <c r="O5" s="1922"/>
      <c r="P5" s="1922"/>
      <c r="Q5" s="1922"/>
      <c r="R5" s="455" t="s">
        <v>867</v>
      </c>
      <c r="S5" s="1915" t="s">
        <v>874</v>
      </c>
      <c r="T5" s="1915"/>
      <c r="U5" s="1915"/>
      <c r="V5" s="1915"/>
      <c r="W5" s="1915"/>
      <c r="X5" s="1915"/>
      <c r="Y5" s="1915"/>
      <c r="Z5" s="1915"/>
      <c r="AA5" s="1915"/>
      <c r="AB5" s="1915"/>
      <c r="AC5" s="1915"/>
      <c r="AD5" s="1915"/>
      <c r="AE5" s="1915"/>
      <c r="AF5" s="1915"/>
      <c r="AG5" s="1915"/>
      <c r="AH5" s="1915"/>
      <c r="AI5" s="1915"/>
      <c r="AJ5" s="1915"/>
      <c r="AK5" s="1915"/>
      <c r="AL5" s="1915"/>
      <c r="AM5" s="1915"/>
      <c r="AN5" s="1915"/>
      <c r="AO5" s="1915"/>
      <c r="AP5" s="1915"/>
      <c r="AQ5" s="1915"/>
      <c r="AR5" s="1915"/>
      <c r="AS5" s="1915"/>
      <c r="AT5" s="1915"/>
      <c r="AU5" s="1915"/>
      <c r="AV5" s="1915"/>
      <c r="AW5" s="1915"/>
      <c r="AX5" s="1915"/>
      <c r="AY5" s="1915"/>
      <c r="AZ5" s="1915"/>
      <c r="BA5" s="1915"/>
      <c r="BB5" s="1915"/>
      <c r="BC5" s="1915"/>
      <c r="BD5" s="1915"/>
      <c r="BE5" s="1915"/>
      <c r="BF5" s="1915"/>
      <c r="BG5" s="1915"/>
      <c r="BH5" s="1915"/>
      <c r="BI5" s="1915"/>
      <c r="BJ5" s="1915"/>
      <c r="BK5" s="457"/>
    </row>
    <row r="6" spans="1:63" ht="36.65" customHeight="1">
      <c r="A6" s="1914" t="s">
        <v>875</v>
      </c>
      <c r="B6" s="1914"/>
      <c r="C6" s="1914"/>
      <c r="D6" s="1914"/>
      <c r="E6" s="1914"/>
      <c r="F6" s="1914"/>
      <c r="G6" s="1914"/>
      <c r="H6" s="1914"/>
      <c r="I6" s="1914"/>
      <c r="J6" s="1914"/>
      <c r="K6" s="1914"/>
      <c r="L6" s="1914"/>
      <c r="M6" s="1914"/>
      <c r="N6" s="1914"/>
      <c r="O6" s="1914"/>
      <c r="P6" s="1914"/>
      <c r="Q6" s="1914"/>
      <c r="R6" s="455" t="s">
        <v>867</v>
      </c>
      <c r="S6" s="1915" t="s">
        <v>876</v>
      </c>
      <c r="T6" s="1915"/>
      <c r="U6" s="1915"/>
      <c r="V6" s="1915"/>
      <c r="W6" s="1915"/>
      <c r="X6" s="1915"/>
      <c r="Y6" s="1915"/>
      <c r="Z6" s="1915"/>
      <c r="AA6" s="1915"/>
      <c r="AB6" s="1915"/>
      <c r="AC6" s="1915"/>
      <c r="AD6" s="1915"/>
      <c r="AE6" s="1915"/>
      <c r="AF6" s="1915"/>
      <c r="AG6" s="1915"/>
      <c r="AH6" s="1915"/>
      <c r="AI6" s="1915"/>
      <c r="AJ6" s="1915"/>
      <c r="AK6" s="1915"/>
      <c r="AL6" s="1915"/>
      <c r="AM6" s="1915"/>
      <c r="AN6" s="1915"/>
      <c r="AO6" s="1915"/>
      <c r="AP6" s="1915"/>
      <c r="AQ6" s="1915"/>
      <c r="AR6" s="1915"/>
      <c r="AS6" s="1915"/>
      <c r="AT6" s="1915"/>
      <c r="AU6" s="1915"/>
      <c r="AV6" s="1915"/>
      <c r="AW6" s="1915"/>
      <c r="AX6" s="1915"/>
      <c r="AY6" s="1915"/>
      <c r="AZ6" s="1915"/>
      <c r="BA6" s="1915"/>
      <c r="BB6" s="1915"/>
      <c r="BC6" s="1915"/>
      <c r="BD6" s="1915"/>
      <c r="BE6" s="1915"/>
      <c r="BF6" s="1915"/>
      <c r="BG6" s="1915"/>
      <c r="BH6" s="1915"/>
      <c r="BI6" s="1915"/>
      <c r="BJ6" s="1915"/>
      <c r="BK6" s="457"/>
    </row>
    <row r="7" spans="1:63" ht="4.25" customHeight="1"/>
    <row r="8" spans="1:63" ht="21" customHeight="1">
      <c r="A8" s="1916" t="s">
        <v>877</v>
      </c>
      <c r="B8" s="1916"/>
      <c r="C8" s="1916"/>
      <c r="D8" s="1916"/>
      <c r="E8" s="1916"/>
      <c r="F8" s="1916"/>
      <c r="G8" s="1916"/>
      <c r="H8" s="1916"/>
      <c r="I8" s="1916"/>
      <c r="J8" s="1916"/>
      <c r="K8" s="1916"/>
      <c r="L8" s="1916"/>
      <c r="M8" s="1916"/>
      <c r="N8" s="1916"/>
      <c r="O8" s="1916"/>
      <c r="P8" s="1916"/>
      <c r="Q8" s="1916"/>
      <c r="R8" s="1916"/>
      <c r="S8" s="1916"/>
      <c r="T8" s="1916"/>
      <c r="U8" s="1916"/>
      <c r="V8" s="1916"/>
      <c r="W8" s="1916"/>
      <c r="X8" s="1916"/>
      <c r="Y8" s="1916"/>
      <c r="Z8" s="1916"/>
      <c r="AA8" s="1916"/>
      <c r="AB8" s="1916"/>
      <c r="AC8" s="1916"/>
      <c r="AD8" s="1916"/>
      <c r="AE8" s="1916"/>
      <c r="AF8" s="1916"/>
      <c r="AG8" s="1916"/>
      <c r="AH8" s="1916"/>
      <c r="AI8" s="1916"/>
      <c r="AJ8" s="1916"/>
      <c r="AK8" s="1916"/>
      <c r="AL8" s="1916"/>
      <c r="AM8" s="1916"/>
      <c r="AN8" s="1916"/>
      <c r="AO8" s="1916"/>
      <c r="AP8" s="1916"/>
      <c r="AQ8" s="1916"/>
      <c r="AR8" s="1916"/>
      <c r="AS8" s="1916"/>
      <c r="AT8" s="1916"/>
      <c r="AU8" s="1916"/>
      <c r="AV8" s="1916"/>
      <c r="AW8" s="1916"/>
      <c r="AX8" s="1916"/>
      <c r="AY8" s="1916"/>
      <c r="AZ8" s="1916"/>
      <c r="BA8" s="1916"/>
      <c r="BB8" s="1916"/>
      <c r="BC8" s="1916"/>
      <c r="BD8" s="1916"/>
      <c r="BE8" s="1916"/>
      <c r="BF8" s="1916"/>
      <c r="BG8" s="1916"/>
      <c r="BH8" s="1916"/>
      <c r="BI8" s="1916"/>
      <c r="BJ8" s="1916"/>
    </row>
    <row r="9" spans="1:63" ht="13.25" customHeight="1" thickBot="1">
      <c r="A9" s="454"/>
      <c r="B9" s="454"/>
      <c r="C9" s="454"/>
      <c r="D9" s="454"/>
    </row>
    <row r="10" spans="1:63" ht="21" customHeight="1" thickBot="1">
      <c r="A10" s="1917" t="s">
        <v>878</v>
      </c>
      <c r="B10" s="1917"/>
      <c r="C10" s="1917"/>
      <c r="D10" s="1917"/>
      <c r="E10" s="1917"/>
      <c r="F10" s="1917"/>
      <c r="G10" s="1918" t="s">
        <v>935</v>
      </c>
      <c r="H10" s="1918"/>
      <c r="I10" s="1918"/>
      <c r="J10" s="1918"/>
      <c r="K10" s="1918"/>
      <c r="L10" s="1918"/>
      <c r="M10" s="1918"/>
      <c r="N10" s="1918"/>
      <c r="O10" s="1918"/>
      <c r="P10" s="1918"/>
      <c r="Q10" s="1918"/>
      <c r="R10" s="1918"/>
      <c r="S10" s="1918"/>
      <c r="T10" s="1918"/>
      <c r="U10" s="1917" t="s">
        <v>880</v>
      </c>
      <c r="V10" s="1917"/>
      <c r="W10" s="1919" t="s">
        <v>936</v>
      </c>
      <c r="X10" s="1919"/>
      <c r="Y10" s="1919"/>
      <c r="Z10" s="1919"/>
      <c r="AA10" s="1919"/>
      <c r="AB10" s="1919"/>
      <c r="AC10" s="1919"/>
      <c r="AD10" s="1919"/>
      <c r="AE10" s="1919"/>
      <c r="AF10" s="1919"/>
      <c r="AG10" s="1919"/>
      <c r="AH10" s="1919"/>
      <c r="AI10" s="1919"/>
      <c r="AJ10" s="1919"/>
      <c r="AK10" s="1919"/>
      <c r="AL10" s="1917" t="s">
        <v>469</v>
      </c>
      <c r="AM10" s="1917"/>
      <c r="AN10" s="1917"/>
      <c r="AO10" s="1919">
        <v>5</v>
      </c>
      <c r="AP10" s="1919"/>
      <c r="AQ10" s="1919"/>
      <c r="AR10" s="1919"/>
      <c r="AS10" s="1919"/>
      <c r="AT10" s="459"/>
      <c r="AU10" s="459"/>
      <c r="AV10" s="459"/>
      <c r="AW10" s="459"/>
      <c r="AX10" s="459"/>
      <c r="AY10" s="459"/>
      <c r="AZ10" s="459"/>
      <c r="BA10" s="459"/>
      <c r="BB10" s="459"/>
      <c r="BC10" s="459"/>
      <c r="BD10" s="459"/>
      <c r="BE10" s="459"/>
      <c r="BF10" s="459"/>
      <c r="BG10" s="459"/>
      <c r="BH10" s="459"/>
      <c r="BI10" s="459"/>
      <c r="BJ10" s="459"/>
    </row>
    <row r="11" spans="1:63" ht="29.4" customHeight="1" thickBot="1">
      <c r="A11" s="1898" t="s">
        <v>882</v>
      </c>
      <c r="B11" s="1899"/>
      <c r="C11" s="1899"/>
      <c r="D11" s="1899"/>
      <c r="E11" s="1899"/>
      <c r="F11" s="1899"/>
      <c r="G11" s="1899"/>
      <c r="H11" s="1899"/>
      <c r="I11" s="1899"/>
      <c r="J11" s="1899"/>
      <c r="K11" s="1899"/>
      <c r="L11" s="1899"/>
      <c r="M11" s="1899"/>
      <c r="N11" s="1899"/>
      <c r="O11" s="1899"/>
      <c r="P11" s="1899"/>
      <c r="Q11" s="1899"/>
      <c r="R11" s="1899"/>
      <c r="S11" s="1899"/>
      <c r="T11" s="1900"/>
      <c r="U11" s="1901" t="s">
        <v>883</v>
      </c>
      <c r="V11" s="1902"/>
      <c r="W11" s="1902"/>
      <c r="X11" s="1902"/>
      <c r="Y11" s="1903"/>
      <c r="Z11" s="1904" t="s">
        <v>884</v>
      </c>
      <c r="AA11" s="1905"/>
      <c r="AB11" s="1905"/>
      <c r="AC11" s="1905"/>
      <c r="AD11" s="1905"/>
      <c r="AE11" s="1905"/>
      <c r="AF11" s="1905"/>
      <c r="AG11" s="1905"/>
      <c r="AH11" s="1905"/>
      <c r="AI11" s="1905"/>
      <c r="AJ11" s="1905"/>
      <c r="AK11" s="1905"/>
      <c r="AL11" s="1905"/>
      <c r="AM11" s="1905"/>
      <c r="AN11" s="1905"/>
      <c r="AO11" s="1905"/>
      <c r="AP11" s="1905"/>
      <c r="AQ11" s="1905"/>
      <c r="AR11" s="1905"/>
      <c r="AS11" s="1905"/>
      <c r="AT11" s="1905"/>
      <c r="AU11" s="1905"/>
      <c r="AV11" s="1905"/>
      <c r="AW11" s="1905"/>
      <c r="AX11" s="1905"/>
      <c r="AY11" s="1905"/>
      <c r="AZ11" s="1905"/>
      <c r="BA11" s="1906"/>
      <c r="BB11" s="1907" t="s">
        <v>885</v>
      </c>
      <c r="BC11" s="1882"/>
      <c r="BD11" s="1882"/>
      <c r="BE11" s="1882" t="s">
        <v>886</v>
      </c>
      <c r="BF11" s="1882"/>
      <c r="BG11" s="1882"/>
      <c r="BH11" s="1882" t="s">
        <v>887</v>
      </c>
      <c r="BI11" s="1882"/>
      <c r="BJ11" s="1883"/>
    </row>
    <row r="12" spans="1:63" ht="13.75" customHeight="1">
      <c r="A12" s="1888" t="s">
        <v>888</v>
      </c>
      <c r="B12" s="1889"/>
      <c r="C12" s="1889"/>
      <c r="D12" s="1889"/>
      <c r="E12" s="1889"/>
      <c r="F12" s="1889"/>
      <c r="G12" s="1890" t="s">
        <v>889</v>
      </c>
      <c r="H12" s="1890"/>
      <c r="I12" s="1890"/>
      <c r="J12" s="1890"/>
      <c r="K12" s="1890"/>
      <c r="L12" s="1889" t="s">
        <v>420</v>
      </c>
      <c r="M12" s="1889"/>
      <c r="N12" s="1889"/>
      <c r="O12" s="1889"/>
      <c r="P12" s="1889"/>
      <c r="Q12" s="1889"/>
      <c r="R12" s="1889"/>
      <c r="S12" s="1891" t="s">
        <v>890</v>
      </c>
      <c r="T12" s="1892" t="s">
        <v>891</v>
      </c>
      <c r="U12" s="1893" t="s">
        <v>892</v>
      </c>
      <c r="V12" s="1894" t="s">
        <v>893</v>
      </c>
      <c r="W12" s="1894" t="s">
        <v>894</v>
      </c>
      <c r="X12" s="1895" t="s">
        <v>895</v>
      </c>
      <c r="Y12" s="1910" t="s">
        <v>896</v>
      </c>
      <c r="Z12" s="1911" t="s">
        <v>897</v>
      </c>
      <c r="AA12" s="1912"/>
      <c r="AB12" s="1912"/>
      <c r="AC12" s="1912"/>
      <c r="AD12" s="1912"/>
      <c r="AE12" s="1912"/>
      <c r="AF12" s="1913"/>
      <c r="AG12" s="1911" t="s">
        <v>898</v>
      </c>
      <c r="AH12" s="1912"/>
      <c r="AI12" s="1912"/>
      <c r="AJ12" s="1912"/>
      <c r="AK12" s="1912"/>
      <c r="AL12" s="1912"/>
      <c r="AM12" s="1913"/>
      <c r="AN12" s="1911" t="s">
        <v>899</v>
      </c>
      <c r="AO12" s="1912"/>
      <c r="AP12" s="1912"/>
      <c r="AQ12" s="1912"/>
      <c r="AR12" s="1912"/>
      <c r="AS12" s="1912"/>
      <c r="AT12" s="1913"/>
      <c r="AU12" s="1911" t="s">
        <v>900</v>
      </c>
      <c r="AV12" s="1912"/>
      <c r="AW12" s="1912"/>
      <c r="AX12" s="1912"/>
      <c r="AY12" s="1912"/>
      <c r="AZ12" s="1912"/>
      <c r="BA12" s="1913"/>
      <c r="BB12" s="1908"/>
      <c r="BC12" s="1884"/>
      <c r="BD12" s="1884"/>
      <c r="BE12" s="1884"/>
      <c r="BF12" s="1884"/>
      <c r="BG12" s="1884"/>
      <c r="BH12" s="1884"/>
      <c r="BI12" s="1884"/>
      <c r="BJ12" s="1885"/>
    </row>
    <row r="13" spans="1:63" ht="22.75" customHeight="1">
      <c r="A13" s="1888"/>
      <c r="B13" s="1889"/>
      <c r="C13" s="1889"/>
      <c r="D13" s="1889"/>
      <c r="E13" s="1889"/>
      <c r="F13" s="1889"/>
      <c r="G13" s="1890"/>
      <c r="H13" s="1890"/>
      <c r="I13" s="1890"/>
      <c r="J13" s="1890"/>
      <c r="K13" s="1890"/>
      <c r="L13" s="1889"/>
      <c r="M13" s="1889"/>
      <c r="N13" s="1889"/>
      <c r="O13" s="1889"/>
      <c r="P13" s="1889"/>
      <c r="Q13" s="1889"/>
      <c r="R13" s="1889"/>
      <c r="S13" s="1891"/>
      <c r="T13" s="1892"/>
      <c r="U13" s="1893"/>
      <c r="V13" s="1894"/>
      <c r="W13" s="1894"/>
      <c r="X13" s="1896"/>
      <c r="Y13" s="1910"/>
      <c r="Z13" s="460">
        <v>1</v>
      </c>
      <c r="AA13" s="461">
        <v>2</v>
      </c>
      <c r="AB13" s="461">
        <v>3</v>
      </c>
      <c r="AC13" s="461">
        <v>4</v>
      </c>
      <c r="AD13" s="461">
        <v>5</v>
      </c>
      <c r="AE13" s="461">
        <v>6</v>
      </c>
      <c r="AF13" s="462">
        <v>7</v>
      </c>
      <c r="AG13" s="463">
        <v>8</v>
      </c>
      <c r="AH13" s="461">
        <v>9</v>
      </c>
      <c r="AI13" s="461">
        <v>10</v>
      </c>
      <c r="AJ13" s="461">
        <v>11</v>
      </c>
      <c r="AK13" s="461">
        <v>12</v>
      </c>
      <c r="AL13" s="461">
        <v>13</v>
      </c>
      <c r="AM13" s="462">
        <v>14</v>
      </c>
      <c r="AN13" s="463">
        <v>15</v>
      </c>
      <c r="AO13" s="461">
        <v>16</v>
      </c>
      <c r="AP13" s="461">
        <v>17</v>
      </c>
      <c r="AQ13" s="461">
        <v>18</v>
      </c>
      <c r="AR13" s="461">
        <v>19</v>
      </c>
      <c r="AS13" s="461">
        <v>20</v>
      </c>
      <c r="AT13" s="462">
        <v>21</v>
      </c>
      <c r="AU13" s="460">
        <v>22</v>
      </c>
      <c r="AV13" s="461">
        <v>23</v>
      </c>
      <c r="AW13" s="461">
        <v>24</v>
      </c>
      <c r="AX13" s="461">
        <v>25</v>
      </c>
      <c r="AY13" s="461">
        <v>26</v>
      </c>
      <c r="AZ13" s="461">
        <v>27</v>
      </c>
      <c r="BA13" s="462">
        <v>28</v>
      </c>
      <c r="BB13" s="1909"/>
      <c r="BC13" s="1886"/>
      <c r="BD13" s="1886"/>
      <c r="BE13" s="1886"/>
      <c r="BF13" s="1886"/>
      <c r="BG13" s="1886"/>
      <c r="BH13" s="1886"/>
      <c r="BI13" s="1886"/>
      <c r="BJ13" s="1887"/>
    </row>
    <row r="14" spans="1:63" ht="27.65" customHeight="1">
      <c r="A14" s="1888"/>
      <c r="B14" s="1889"/>
      <c r="C14" s="1889"/>
      <c r="D14" s="1889"/>
      <c r="E14" s="1889"/>
      <c r="F14" s="1889"/>
      <c r="G14" s="1890"/>
      <c r="H14" s="1890"/>
      <c r="I14" s="1890"/>
      <c r="J14" s="1890"/>
      <c r="K14" s="1890"/>
      <c r="L14" s="1889"/>
      <c r="M14" s="1889"/>
      <c r="N14" s="1889"/>
      <c r="O14" s="1889"/>
      <c r="P14" s="1889"/>
      <c r="Q14" s="1889"/>
      <c r="R14" s="1889"/>
      <c r="S14" s="1891"/>
      <c r="T14" s="1892"/>
      <c r="U14" s="1893"/>
      <c r="V14" s="1894"/>
      <c r="W14" s="1894"/>
      <c r="X14" s="1897"/>
      <c r="Y14" s="1910"/>
      <c r="Z14" s="460" t="s">
        <v>901</v>
      </c>
      <c r="AA14" s="461" t="s">
        <v>902</v>
      </c>
      <c r="AB14" s="461" t="s">
        <v>903</v>
      </c>
      <c r="AC14" s="461" t="s">
        <v>904</v>
      </c>
      <c r="AD14" s="461" t="s">
        <v>905</v>
      </c>
      <c r="AE14" s="461" t="s">
        <v>906</v>
      </c>
      <c r="AF14" s="462" t="s">
        <v>907</v>
      </c>
      <c r="AG14" s="463" t="s">
        <v>901</v>
      </c>
      <c r="AH14" s="461" t="s">
        <v>902</v>
      </c>
      <c r="AI14" s="461" t="s">
        <v>903</v>
      </c>
      <c r="AJ14" s="461" t="s">
        <v>904</v>
      </c>
      <c r="AK14" s="461" t="s">
        <v>905</v>
      </c>
      <c r="AL14" s="461" t="s">
        <v>906</v>
      </c>
      <c r="AM14" s="462" t="s">
        <v>907</v>
      </c>
      <c r="AN14" s="463" t="s">
        <v>901</v>
      </c>
      <c r="AO14" s="461" t="s">
        <v>902</v>
      </c>
      <c r="AP14" s="461" t="s">
        <v>903</v>
      </c>
      <c r="AQ14" s="461" t="s">
        <v>904</v>
      </c>
      <c r="AR14" s="461" t="s">
        <v>905</v>
      </c>
      <c r="AS14" s="461" t="s">
        <v>906</v>
      </c>
      <c r="AT14" s="462" t="s">
        <v>907</v>
      </c>
      <c r="AU14" s="460" t="s">
        <v>901</v>
      </c>
      <c r="AV14" s="461" t="s">
        <v>902</v>
      </c>
      <c r="AW14" s="461" t="s">
        <v>903</v>
      </c>
      <c r="AX14" s="461" t="s">
        <v>904</v>
      </c>
      <c r="AY14" s="461" t="s">
        <v>905</v>
      </c>
      <c r="AZ14" s="461" t="s">
        <v>906</v>
      </c>
      <c r="BA14" s="462" t="s">
        <v>907</v>
      </c>
      <c r="BB14" s="1909"/>
      <c r="BC14" s="1886"/>
      <c r="BD14" s="1886"/>
      <c r="BE14" s="1886"/>
      <c r="BF14" s="1886"/>
      <c r="BG14" s="1886"/>
      <c r="BH14" s="1886"/>
      <c r="BI14" s="1886"/>
      <c r="BJ14" s="1887"/>
    </row>
    <row r="15" spans="1:63" ht="25.75" customHeight="1">
      <c r="A15" s="1880" t="s">
        <v>908</v>
      </c>
      <c r="B15" s="1881"/>
      <c r="C15" s="1881"/>
      <c r="D15" s="1881"/>
      <c r="E15" s="1881"/>
      <c r="F15" s="1881"/>
      <c r="G15" s="1878" t="s">
        <v>937</v>
      </c>
      <c r="H15" s="1878"/>
      <c r="I15" s="1878"/>
      <c r="J15" s="1878"/>
      <c r="K15" s="1878"/>
      <c r="L15" s="1879" t="s">
        <v>910</v>
      </c>
      <c r="M15" s="1879"/>
      <c r="N15" s="1879"/>
      <c r="O15" s="1879"/>
      <c r="P15" s="1879"/>
      <c r="Q15" s="1879"/>
      <c r="R15" s="1879"/>
      <c r="S15" s="464" t="s">
        <v>370</v>
      </c>
      <c r="T15" s="465" t="s">
        <v>911</v>
      </c>
      <c r="U15" s="466"/>
      <c r="V15" s="467"/>
      <c r="W15" s="467"/>
      <c r="X15" s="468" t="s">
        <v>912</v>
      </c>
      <c r="Y15" s="469"/>
      <c r="Z15" s="470">
        <v>3</v>
      </c>
      <c r="AA15" s="471">
        <v>3</v>
      </c>
      <c r="AB15" s="471">
        <v>3</v>
      </c>
      <c r="AC15" s="471">
        <v>3</v>
      </c>
      <c r="AD15" s="471">
        <v>3</v>
      </c>
      <c r="AE15" s="472">
        <v>3.5</v>
      </c>
      <c r="AF15" s="473"/>
      <c r="AG15" s="470">
        <v>6</v>
      </c>
      <c r="AH15" s="471"/>
      <c r="AI15" s="471">
        <v>6</v>
      </c>
      <c r="AJ15" s="471"/>
      <c r="AK15" s="471">
        <v>6</v>
      </c>
      <c r="AL15" s="472"/>
      <c r="AM15" s="473"/>
      <c r="AN15" s="470"/>
      <c r="AO15" s="471">
        <v>6</v>
      </c>
      <c r="AP15" s="471"/>
      <c r="AQ15" s="471">
        <v>6</v>
      </c>
      <c r="AR15" s="471"/>
      <c r="AS15" s="472">
        <v>7</v>
      </c>
      <c r="AT15" s="473"/>
      <c r="AU15" s="470">
        <v>3</v>
      </c>
      <c r="AV15" s="471">
        <v>3</v>
      </c>
      <c r="AW15" s="471">
        <v>3</v>
      </c>
      <c r="AX15" s="471">
        <v>3</v>
      </c>
      <c r="AY15" s="471">
        <v>3</v>
      </c>
      <c r="AZ15" s="472">
        <v>3.5</v>
      </c>
      <c r="BA15" s="473"/>
      <c r="BB15" s="1870">
        <f t="shared" ref="BB15:BB24" si="0">SUM(Z15:BA15)</f>
        <v>74</v>
      </c>
      <c r="BC15" s="1870"/>
      <c r="BD15" s="1871"/>
      <c r="BE15" s="1872">
        <f>ROUNDDOWN(BB15/4,1)</f>
        <v>18.5</v>
      </c>
      <c r="BF15" s="1873"/>
      <c r="BG15" s="1874"/>
      <c r="BH15" s="1872">
        <f>ROUNDDOWN(BE15/$BB$26,1)</f>
        <v>0.5</v>
      </c>
      <c r="BI15" s="1873"/>
      <c r="BJ15" s="1875"/>
    </row>
    <row r="16" spans="1:63" ht="25.75" customHeight="1">
      <c r="A16" s="1876" t="s">
        <v>913</v>
      </c>
      <c r="B16" s="1877"/>
      <c r="C16" s="1877"/>
      <c r="D16" s="1877"/>
      <c r="E16" s="1877"/>
      <c r="F16" s="1877"/>
      <c r="G16" s="1878" t="s">
        <v>909</v>
      </c>
      <c r="H16" s="1878"/>
      <c r="I16" s="1878"/>
      <c r="J16" s="1878"/>
      <c r="K16" s="1878"/>
      <c r="L16" s="1879" t="s">
        <v>914</v>
      </c>
      <c r="M16" s="1879"/>
      <c r="N16" s="1879"/>
      <c r="O16" s="1879"/>
      <c r="P16" s="1879"/>
      <c r="Q16" s="1879"/>
      <c r="R16" s="1879"/>
      <c r="S16" s="464" t="s">
        <v>370</v>
      </c>
      <c r="T16" s="465" t="s">
        <v>911</v>
      </c>
      <c r="U16" s="466"/>
      <c r="V16" s="467"/>
      <c r="W16" s="467"/>
      <c r="X16" s="468" t="s">
        <v>916</v>
      </c>
      <c r="Y16" s="474"/>
      <c r="Z16" s="470"/>
      <c r="AA16" s="470">
        <v>6</v>
      </c>
      <c r="AB16" s="471">
        <v>6</v>
      </c>
      <c r="AC16" s="471">
        <v>6</v>
      </c>
      <c r="AD16" s="471">
        <v>6</v>
      </c>
      <c r="AE16" s="471">
        <v>7</v>
      </c>
      <c r="AF16" s="473"/>
      <c r="AG16" s="470"/>
      <c r="AH16" s="470">
        <v>6</v>
      </c>
      <c r="AI16" s="471">
        <v>6</v>
      </c>
      <c r="AJ16" s="471">
        <v>6</v>
      </c>
      <c r="AK16" s="471">
        <v>6</v>
      </c>
      <c r="AL16" s="471">
        <v>7</v>
      </c>
      <c r="AM16" s="473"/>
      <c r="AN16" s="470"/>
      <c r="AO16" s="470">
        <v>6</v>
      </c>
      <c r="AP16" s="471">
        <v>6</v>
      </c>
      <c r="AQ16" s="471">
        <v>6</v>
      </c>
      <c r="AR16" s="471">
        <v>6</v>
      </c>
      <c r="AS16" s="471">
        <v>7</v>
      </c>
      <c r="AT16" s="473"/>
      <c r="AU16" s="470"/>
      <c r="AV16" s="470">
        <v>6</v>
      </c>
      <c r="AW16" s="471">
        <v>6</v>
      </c>
      <c r="AX16" s="471">
        <v>6</v>
      </c>
      <c r="AY16" s="471">
        <v>6</v>
      </c>
      <c r="AZ16" s="471">
        <v>7</v>
      </c>
      <c r="BA16" s="473"/>
      <c r="BB16" s="1870">
        <f t="shared" si="0"/>
        <v>124</v>
      </c>
      <c r="BC16" s="1870"/>
      <c r="BD16" s="1871"/>
      <c r="BE16" s="1872">
        <f t="shared" ref="BE16:BE24" si="1">ROUNDDOWN(BB16/4,1)</f>
        <v>31</v>
      </c>
      <c r="BF16" s="1873"/>
      <c r="BG16" s="1874"/>
      <c r="BH16" s="1872">
        <f t="shared" ref="BH16:BH24" si="2">ROUNDDOWN(BE16/$BB$26,1)</f>
        <v>0.8</v>
      </c>
      <c r="BI16" s="1873"/>
      <c r="BJ16" s="1875"/>
    </row>
    <row r="17" spans="1:63" ht="25.75" customHeight="1">
      <c r="A17" s="1876" t="s">
        <v>917</v>
      </c>
      <c r="B17" s="1877"/>
      <c r="C17" s="1877"/>
      <c r="D17" s="1877"/>
      <c r="E17" s="1877"/>
      <c r="F17" s="1877"/>
      <c r="G17" s="1878" t="s">
        <v>918</v>
      </c>
      <c r="H17" s="1878"/>
      <c r="I17" s="1878"/>
      <c r="J17" s="1878"/>
      <c r="K17" s="1878"/>
      <c r="L17" s="1879" t="s">
        <v>919</v>
      </c>
      <c r="M17" s="1879"/>
      <c r="N17" s="1879"/>
      <c r="O17" s="1879"/>
      <c r="P17" s="1879"/>
      <c r="Q17" s="1879"/>
      <c r="R17" s="1879"/>
      <c r="S17" s="464"/>
      <c r="T17" s="465" t="s">
        <v>921</v>
      </c>
      <c r="U17" s="466"/>
      <c r="V17" s="467" t="s">
        <v>925</v>
      </c>
      <c r="W17" s="467"/>
      <c r="X17" s="468"/>
      <c r="Y17" s="474"/>
      <c r="Z17" s="470">
        <v>6</v>
      </c>
      <c r="AA17" s="471">
        <v>6</v>
      </c>
      <c r="AB17" s="471">
        <v>6</v>
      </c>
      <c r="AC17" s="471">
        <v>6</v>
      </c>
      <c r="AD17" s="471">
        <v>6</v>
      </c>
      <c r="AE17" s="472"/>
      <c r="AF17" s="473"/>
      <c r="AG17" s="470">
        <v>6</v>
      </c>
      <c r="AH17" s="471">
        <v>6</v>
      </c>
      <c r="AI17" s="471">
        <v>6</v>
      </c>
      <c r="AJ17" s="471">
        <v>6</v>
      </c>
      <c r="AK17" s="471">
        <v>6</v>
      </c>
      <c r="AL17" s="472"/>
      <c r="AM17" s="473"/>
      <c r="AN17" s="470">
        <v>6</v>
      </c>
      <c r="AO17" s="471">
        <v>6</v>
      </c>
      <c r="AP17" s="471">
        <v>6</v>
      </c>
      <c r="AQ17" s="471">
        <v>6</v>
      </c>
      <c r="AR17" s="471">
        <v>6</v>
      </c>
      <c r="AS17" s="472"/>
      <c r="AT17" s="473"/>
      <c r="AU17" s="470">
        <v>6</v>
      </c>
      <c r="AV17" s="471">
        <v>6</v>
      </c>
      <c r="AW17" s="471">
        <v>6</v>
      </c>
      <c r="AX17" s="471">
        <v>6</v>
      </c>
      <c r="AY17" s="471">
        <v>6</v>
      </c>
      <c r="AZ17" s="472"/>
      <c r="BA17" s="473"/>
      <c r="BB17" s="1870">
        <f t="shared" si="0"/>
        <v>120</v>
      </c>
      <c r="BC17" s="1870"/>
      <c r="BD17" s="1871"/>
      <c r="BE17" s="1872">
        <f t="shared" si="1"/>
        <v>30</v>
      </c>
      <c r="BF17" s="1873"/>
      <c r="BG17" s="1874"/>
      <c r="BH17" s="1872">
        <f t="shared" si="2"/>
        <v>0.8</v>
      </c>
      <c r="BI17" s="1873"/>
      <c r="BJ17" s="1875"/>
    </row>
    <row r="18" spans="1:63" ht="25.75" customHeight="1">
      <c r="A18" s="1876" t="s">
        <v>938</v>
      </c>
      <c r="B18" s="1877"/>
      <c r="C18" s="1877"/>
      <c r="D18" s="1877"/>
      <c r="E18" s="1877"/>
      <c r="F18" s="1877"/>
      <c r="G18" s="1878" t="s">
        <v>918</v>
      </c>
      <c r="H18" s="1878"/>
      <c r="I18" s="1878"/>
      <c r="J18" s="1878"/>
      <c r="K18" s="1878"/>
      <c r="L18" s="1879" t="s">
        <v>920</v>
      </c>
      <c r="M18" s="1879"/>
      <c r="N18" s="1879"/>
      <c r="O18" s="1879"/>
      <c r="P18" s="1879"/>
      <c r="Q18" s="1879"/>
      <c r="R18" s="1879"/>
      <c r="S18" s="464" t="s">
        <v>370</v>
      </c>
      <c r="T18" s="465" t="s">
        <v>911</v>
      </c>
      <c r="U18" s="466"/>
      <c r="V18" s="467"/>
      <c r="W18" s="467"/>
      <c r="X18" s="468"/>
      <c r="Y18" s="474"/>
      <c r="Z18" s="470">
        <v>6</v>
      </c>
      <c r="AA18" s="471">
        <v>6</v>
      </c>
      <c r="AB18" s="471"/>
      <c r="AC18" s="471">
        <v>6</v>
      </c>
      <c r="AD18" s="471"/>
      <c r="AE18" s="472">
        <v>7</v>
      </c>
      <c r="AF18" s="473"/>
      <c r="AG18" s="470">
        <v>6</v>
      </c>
      <c r="AH18" s="471">
        <v>6</v>
      </c>
      <c r="AI18" s="471"/>
      <c r="AJ18" s="471">
        <v>6</v>
      </c>
      <c r="AK18" s="471"/>
      <c r="AL18" s="472">
        <v>7</v>
      </c>
      <c r="AM18" s="473"/>
      <c r="AN18" s="470">
        <v>6</v>
      </c>
      <c r="AO18" s="471">
        <v>6</v>
      </c>
      <c r="AP18" s="471"/>
      <c r="AQ18" s="471">
        <v>6</v>
      </c>
      <c r="AR18" s="471"/>
      <c r="AS18" s="472">
        <v>7</v>
      </c>
      <c r="AT18" s="473"/>
      <c r="AU18" s="470">
        <v>6</v>
      </c>
      <c r="AV18" s="471">
        <v>6</v>
      </c>
      <c r="AW18" s="471"/>
      <c r="AX18" s="471">
        <v>6</v>
      </c>
      <c r="AY18" s="471"/>
      <c r="AZ18" s="472">
        <v>7</v>
      </c>
      <c r="BA18" s="473"/>
      <c r="BB18" s="1870">
        <f t="shared" si="0"/>
        <v>100</v>
      </c>
      <c r="BC18" s="1870"/>
      <c r="BD18" s="1871"/>
      <c r="BE18" s="1872">
        <f t="shared" si="1"/>
        <v>25</v>
      </c>
      <c r="BF18" s="1873"/>
      <c r="BG18" s="1874"/>
      <c r="BH18" s="1872">
        <f t="shared" si="2"/>
        <v>0.7</v>
      </c>
      <c r="BI18" s="1873"/>
      <c r="BJ18" s="1875"/>
    </row>
    <row r="19" spans="1:63" ht="25.75" customHeight="1">
      <c r="A19" s="1876" t="s">
        <v>938</v>
      </c>
      <c r="B19" s="1877"/>
      <c r="C19" s="1877"/>
      <c r="D19" s="1877"/>
      <c r="E19" s="1877"/>
      <c r="F19" s="1877"/>
      <c r="G19" s="1878" t="s">
        <v>918</v>
      </c>
      <c r="H19" s="1878"/>
      <c r="I19" s="1878"/>
      <c r="J19" s="1878"/>
      <c r="K19" s="1878"/>
      <c r="L19" s="1879" t="s">
        <v>923</v>
      </c>
      <c r="M19" s="1879"/>
      <c r="N19" s="1879"/>
      <c r="O19" s="1879"/>
      <c r="P19" s="1879"/>
      <c r="Q19" s="1879"/>
      <c r="R19" s="1879"/>
      <c r="S19" s="464"/>
      <c r="T19" s="465" t="s">
        <v>921</v>
      </c>
      <c r="U19" s="466"/>
      <c r="V19" s="467"/>
      <c r="W19" s="467"/>
      <c r="X19" s="468"/>
      <c r="Y19" s="474"/>
      <c r="Z19" s="470">
        <v>6</v>
      </c>
      <c r="AA19" s="472">
        <v>6</v>
      </c>
      <c r="AB19" s="472">
        <v>6</v>
      </c>
      <c r="AC19" s="472"/>
      <c r="AD19" s="472">
        <v>6</v>
      </c>
      <c r="AE19" s="472"/>
      <c r="AF19" s="473"/>
      <c r="AG19" s="470"/>
      <c r="AH19" s="472">
        <v>6</v>
      </c>
      <c r="AI19" s="472">
        <v>6</v>
      </c>
      <c r="AJ19" s="472"/>
      <c r="AK19" s="472">
        <v>6</v>
      </c>
      <c r="AL19" s="472">
        <v>6</v>
      </c>
      <c r="AM19" s="473"/>
      <c r="AN19" s="470">
        <v>6</v>
      </c>
      <c r="AO19" s="472">
        <v>6</v>
      </c>
      <c r="AP19" s="472">
        <v>6</v>
      </c>
      <c r="AQ19" s="472"/>
      <c r="AR19" s="472">
        <v>6</v>
      </c>
      <c r="AS19" s="472"/>
      <c r="AT19" s="473"/>
      <c r="AU19" s="470"/>
      <c r="AV19" s="472">
        <v>6</v>
      </c>
      <c r="AW19" s="472">
        <v>6</v>
      </c>
      <c r="AX19" s="472"/>
      <c r="AY19" s="472">
        <v>6</v>
      </c>
      <c r="AZ19" s="472">
        <v>6</v>
      </c>
      <c r="BA19" s="473"/>
      <c r="BB19" s="1870">
        <f t="shared" si="0"/>
        <v>96</v>
      </c>
      <c r="BC19" s="1870"/>
      <c r="BD19" s="1871"/>
      <c r="BE19" s="1872">
        <f t="shared" si="1"/>
        <v>24</v>
      </c>
      <c r="BF19" s="1873"/>
      <c r="BG19" s="1874"/>
      <c r="BH19" s="1872">
        <f t="shared" si="2"/>
        <v>0.6</v>
      </c>
      <c r="BI19" s="1873"/>
      <c r="BJ19" s="1875"/>
    </row>
    <row r="20" spans="1:63" ht="25.75" customHeight="1">
      <c r="A20" s="1876" t="s">
        <v>938</v>
      </c>
      <c r="B20" s="1877"/>
      <c r="C20" s="1877"/>
      <c r="D20" s="1877"/>
      <c r="E20" s="1877"/>
      <c r="F20" s="1877"/>
      <c r="G20" s="1878" t="s">
        <v>909</v>
      </c>
      <c r="H20" s="1878"/>
      <c r="I20" s="1878"/>
      <c r="J20" s="1878"/>
      <c r="K20" s="1878"/>
      <c r="L20" s="1879" t="s">
        <v>927</v>
      </c>
      <c r="M20" s="1879"/>
      <c r="N20" s="1879"/>
      <c r="O20" s="1879"/>
      <c r="P20" s="1879"/>
      <c r="Q20" s="1879"/>
      <c r="R20" s="1879"/>
      <c r="S20" s="464" t="s">
        <v>370</v>
      </c>
      <c r="T20" s="465" t="s">
        <v>924</v>
      </c>
      <c r="U20" s="466"/>
      <c r="V20" s="467"/>
      <c r="W20" s="467"/>
      <c r="X20" s="468"/>
      <c r="Y20" s="469">
        <v>45017</v>
      </c>
      <c r="Z20" s="470">
        <v>6</v>
      </c>
      <c r="AA20" s="472"/>
      <c r="AB20" s="472">
        <v>6</v>
      </c>
      <c r="AC20" s="472">
        <v>6</v>
      </c>
      <c r="AD20" s="472">
        <v>6</v>
      </c>
      <c r="AE20" s="472">
        <v>6</v>
      </c>
      <c r="AF20" s="473"/>
      <c r="AG20" s="470">
        <v>6</v>
      </c>
      <c r="AH20" s="472"/>
      <c r="AI20" s="472">
        <v>6</v>
      </c>
      <c r="AJ20" s="472">
        <v>6</v>
      </c>
      <c r="AK20" s="472">
        <v>6</v>
      </c>
      <c r="AL20" s="472">
        <v>6</v>
      </c>
      <c r="AM20" s="473"/>
      <c r="AN20" s="470">
        <v>6</v>
      </c>
      <c r="AO20" s="472"/>
      <c r="AP20" s="472">
        <v>6</v>
      </c>
      <c r="AQ20" s="472">
        <v>6</v>
      </c>
      <c r="AR20" s="472">
        <v>6</v>
      </c>
      <c r="AS20" s="472">
        <v>6</v>
      </c>
      <c r="AT20" s="473"/>
      <c r="AU20" s="470">
        <v>6</v>
      </c>
      <c r="AV20" s="472"/>
      <c r="AW20" s="472">
        <v>6</v>
      </c>
      <c r="AX20" s="472">
        <v>6</v>
      </c>
      <c r="AY20" s="472">
        <v>6</v>
      </c>
      <c r="AZ20" s="472">
        <v>6</v>
      </c>
      <c r="BA20" s="473"/>
      <c r="BB20" s="1870">
        <f t="shared" si="0"/>
        <v>120</v>
      </c>
      <c r="BC20" s="1870"/>
      <c r="BD20" s="1871"/>
      <c r="BE20" s="1872">
        <f t="shared" si="1"/>
        <v>30</v>
      </c>
      <c r="BF20" s="1873"/>
      <c r="BG20" s="1874"/>
      <c r="BH20" s="1872">
        <f t="shared" si="2"/>
        <v>0.8</v>
      </c>
      <c r="BI20" s="1873"/>
      <c r="BJ20" s="1875"/>
    </row>
    <row r="21" spans="1:63" ht="25.75" customHeight="1">
      <c r="A21" s="1876" t="s">
        <v>939</v>
      </c>
      <c r="B21" s="1877"/>
      <c r="C21" s="1877"/>
      <c r="D21" s="1877"/>
      <c r="E21" s="1877"/>
      <c r="F21" s="1877"/>
      <c r="G21" s="1878" t="s">
        <v>918</v>
      </c>
      <c r="H21" s="1878"/>
      <c r="I21" s="1878"/>
      <c r="J21" s="1878"/>
      <c r="K21" s="1878"/>
      <c r="L21" s="1879" t="s">
        <v>940</v>
      </c>
      <c r="M21" s="1879"/>
      <c r="N21" s="1879"/>
      <c r="O21" s="1879"/>
      <c r="P21" s="1879"/>
      <c r="Q21" s="1879"/>
      <c r="R21" s="1879"/>
      <c r="S21" s="464" t="s">
        <v>370</v>
      </c>
      <c r="T21" s="465" t="s">
        <v>911</v>
      </c>
      <c r="U21" s="466"/>
      <c r="V21" s="467"/>
      <c r="W21" s="467"/>
      <c r="X21" s="468"/>
      <c r="Y21" s="474"/>
      <c r="Z21" s="470"/>
      <c r="AA21" s="472">
        <v>8</v>
      </c>
      <c r="AB21" s="472"/>
      <c r="AC21" s="472">
        <v>8</v>
      </c>
      <c r="AD21" s="472"/>
      <c r="AE21" s="472">
        <v>8</v>
      </c>
      <c r="AF21" s="473"/>
      <c r="AG21" s="470">
        <v>8</v>
      </c>
      <c r="AH21" s="472"/>
      <c r="AI21" s="472">
        <v>8</v>
      </c>
      <c r="AJ21" s="472"/>
      <c r="AK21" s="472">
        <v>8</v>
      </c>
      <c r="AL21" s="472"/>
      <c r="AM21" s="473"/>
      <c r="AN21" s="470"/>
      <c r="AO21" s="472">
        <v>8</v>
      </c>
      <c r="AP21" s="472"/>
      <c r="AQ21" s="472">
        <v>8</v>
      </c>
      <c r="AR21" s="472"/>
      <c r="AS21" s="472">
        <v>8</v>
      </c>
      <c r="AT21" s="473"/>
      <c r="AU21" s="470">
        <v>8</v>
      </c>
      <c r="AV21" s="472"/>
      <c r="AW21" s="472">
        <v>8</v>
      </c>
      <c r="AX21" s="472"/>
      <c r="AY21" s="472">
        <v>8</v>
      </c>
      <c r="AZ21" s="472"/>
      <c r="BA21" s="473"/>
      <c r="BB21" s="1870">
        <f t="shared" si="0"/>
        <v>96</v>
      </c>
      <c r="BC21" s="1870"/>
      <c r="BD21" s="1871"/>
      <c r="BE21" s="1872">
        <f t="shared" si="1"/>
        <v>24</v>
      </c>
      <c r="BF21" s="1873"/>
      <c r="BG21" s="1874"/>
      <c r="BH21" s="1872">
        <f t="shared" si="2"/>
        <v>0.6</v>
      </c>
      <c r="BI21" s="1873"/>
      <c r="BJ21" s="1875"/>
    </row>
    <row r="22" spans="1:63" ht="25.75" customHeight="1">
      <c r="A22" s="1876" t="s">
        <v>941</v>
      </c>
      <c r="B22" s="1877"/>
      <c r="C22" s="1877"/>
      <c r="D22" s="1877"/>
      <c r="E22" s="1877"/>
      <c r="F22" s="1877"/>
      <c r="G22" s="1878" t="s">
        <v>918</v>
      </c>
      <c r="H22" s="1878"/>
      <c r="I22" s="1878"/>
      <c r="J22" s="1878"/>
      <c r="K22" s="1878"/>
      <c r="L22" s="1879" t="s">
        <v>942</v>
      </c>
      <c r="M22" s="1879"/>
      <c r="N22" s="1879"/>
      <c r="O22" s="1879"/>
      <c r="P22" s="1879"/>
      <c r="Q22" s="1879"/>
      <c r="R22" s="1879"/>
      <c r="S22" s="464" t="s">
        <v>370</v>
      </c>
      <c r="T22" s="465" t="s">
        <v>911</v>
      </c>
      <c r="U22" s="466"/>
      <c r="V22" s="467"/>
      <c r="W22" s="467"/>
      <c r="X22" s="468"/>
      <c r="Y22" s="474"/>
      <c r="Z22" s="470"/>
      <c r="AA22" s="472"/>
      <c r="AB22" s="472"/>
      <c r="AC22" s="472"/>
      <c r="AD22" s="472"/>
      <c r="AE22" s="472"/>
      <c r="AF22" s="473"/>
      <c r="AG22" s="475"/>
      <c r="AH22" s="472"/>
      <c r="AI22" s="472"/>
      <c r="AJ22" s="472"/>
      <c r="AK22" s="472"/>
      <c r="AL22" s="472"/>
      <c r="AM22" s="473"/>
      <c r="AN22" s="475"/>
      <c r="AO22" s="472"/>
      <c r="AP22" s="472"/>
      <c r="AQ22" s="472">
        <v>3</v>
      </c>
      <c r="AR22" s="472"/>
      <c r="AS22" s="472"/>
      <c r="AT22" s="473"/>
      <c r="AU22" s="470"/>
      <c r="AV22" s="472"/>
      <c r="AW22" s="472"/>
      <c r="AX22" s="472"/>
      <c r="AY22" s="472"/>
      <c r="AZ22" s="472"/>
      <c r="BA22" s="473"/>
      <c r="BB22" s="1870">
        <f t="shared" si="0"/>
        <v>3</v>
      </c>
      <c r="BC22" s="1870"/>
      <c r="BD22" s="1871"/>
      <c r="BE22" s="1872">
        <f t="shared" si="1"/>
        <v>0.7</v>
      </c>
      <c r="BF22" s="1873"/>
      <c r="BG22" s="1874"/>
      <c r="BH22" s="1872">
        <f t="shared" si="2"/>
        <v>0</v>
      </c>
      <c r="BI22" s="1873"/>
      <c r="BJ22" s="1875"/>
    </row>
    <row r="23" spans="1:63" ht="25.75" customHeight="1">
      <c r="A23" s="1876"/>
      <c r="B23" s="1877"/>
      <c r="C23" s="1877"/>
      <c r="D23" s="1877"/>
      <c r="E23" s="1877"/>
      <c r="F23" s="1877"/>
      <c r="G23" s="1878"/>
      <c r="H23" s="1878"/>
      <c r="I23" s="1878"/>
      <c r="J23" s="1878"/>
      <c r="K23" s="1878"/>
      <c r="L23" s="1879"/>
      <c r="M23" s="1879"/>
      <c r="N23" s="1879"/>
      <c r="O23" s="1879"/>
      <c r="P23" s="1879"/>
      <c r="Q23" s="1879"/>
      <c r="R23" s="1879"/>
      <c r="S23" s="464"/>
      <c r="T23" s="465"/>
      <c r="U23" s="466"/>
      <c r="V23" s="467"/>
      <c r="W23" s="467"/>
      <c r="X23" s="468"/>
      <c r="Y23" s="474"/>
      <c r="Z23" s="470"/>
      <c r="AA23" s="471"/>
      <c r="AB23" s="471"/>
      <c r="AC23" s="471"/>
      <c r="AD23" s="471"/>
      <c r="AE23" s="472"/>
      <c r="AF23" s="473"/>
      <c r="AG23" s="475"/>
      <c r="AH23" s="472"/>
      <c r="AI23" s="472"/>
      <c r="AJ23" s="472"/>
      <c r="AK23" s="472"/>
      <c r="AL23" s="472"/>
      <c r="AM23" s="473"/>
      <c r="AN23" s="475"/>
      <c r="AO23" s="472"/>
      <c r="AP23" s="472"/>
      <c r="AQ23" s="472"/>
      <c r="AR23" s="472"/>
      <c r="AS23" s="472"/>
      <c r="AT23" s="473"/>
      <c r="AU23" s="470"/>
      <c r="AV23" s="472"/>
      <c r="AW23" s="472"/>
      <c r="AX23" s="472"/>
      <c r="AY23" s="472"/>
      <c r="AZ23" s="472"/>
      <c r="BA23" s="473"/>
      <c r="BB23" s="1870">
        <f t="shared" si="0"/>
        <v>0</v>
      </c>
      <c r="BC23" s="1870"/>
      <c r="BD23" s="1871"/>
      <c r="BE23" s="1872">
        <f t="shared" si="1"/>
        <v>0</v>
      </c>
      <c r="BF23" s="1873"/>
      <c r="BG23" s="1874"/>
      <c r="BH23" s="1872">
        <f t="shared" si="2"/>
        <v>0</v>
      </c>
      <c r="BI23" s="1873"/>
      <c r="BJ23" s="1875"/>
    </row>
    <row r="24" spans="1:63" ht="25.75" customHeight="1" thickBot="1">
      <c r="A24" s="1866"/>
      <c r="B24" s="1867"/>
      <c r="C24" s="1867"/>
      <c r="D24" s="1867"/>
      <c r="E24" s="1867"/>
      <c r="F24" s="1867"/>
      <c r="G24" s="1868"/>
      <c r="H24" s="1868"/>
      <c r="I24" s="1868"/>
      <c r="J24" s="1868"/>
      <c r="K24" s="1868"/>
      <c r="L24" s="1869"/>
      <c r="M24" s="1869"/>
      <c r="N24" s="1869"/>
      <c r="O24" s="1869"/>
      <c r="P24" s="1869"/>
      <c r="Q24" s="1869"/>
      <c r="R24" s="1869"/>
      <c r="S24" s="476"/>
      <c r="T24" s="477"/>
      <c r="U24" s="478"/>
      <c r="V24" s="479"/>
      <c r="W24" s="479"/>
      <c r="X24" s="480"/>
      <c r="Y24" s="481"/>
      <c r="Z24" s="470"/>
      <c r="AA24" s="472"/>
      <c r="AB24" s="472"/>
      <c r="AC24" s="472"/>
      <c r="AD24" s="472"/>
      <c r="AE24" s="472"/>
      <c r="AF24" s="473"/>
      <c r="AG24" s="475"/>
      <c r="AH24" s="472"/>
      <c r="AI24" s="472"/>
      <c r="AJ24" s="472"/>
      <c r="AK24" s="472"/>
      <c r="AL24" s="472"/>
      <c r="AM24" s="473"/>
      <c r="AN24" s="475"/>
      <c r="AO24" s="472"/>
      <c r="AP24" s="472"/>
      <c r="AQ24" s="472"/>
      <c r="AR24" s="472"/>
      <c r="AS24" s="472"/>
      <c r="AT24" s="473"/>
      <c r="AU24" s="470"/>
      <c r="AV24" s="472"/>
      <c r="AW24" s="472"/>
      <c r="AX24" s="472"/>
      <c r="AY24" s="472"/>
      <c r="AZ24" s="472"/>
      <c r="BA24" s="473"/>
      <c r="BB24" s="1870">
        <f t="shared" si="0"/>
        <v>0</v>
      </c>
      <c r="BC24" s="1870"/>
      <c r="BD24" s="1871"/>
      <c r="BE24" s="1872">
        <f t="shared" si="1"/>
        <v>0</v>
      </c>
      <c r="BF24" s="1873"/>
      <c r="BG24" s="1874"/>
      <c r="BH24" s="1872">
        <f t="shared" si="2"/>
        <v>0</v>
      </c>
      <c r="BI24" s="1873"/>
      <c r="BJ24" s="1875"/>
    </row>
    <row r="25" spans="1:63" ht="21" customHeight="1" thickBot="1">
      <c r="A25" s="1854" t="s">
        <v>470</v>
      </c>
      <c r="B25" s="1855"/>
      <c r="C25" s="1855"/>
      <c r="D25" s="1855"/>
      <c r="E25" s="1855"/>
      <c r="F25" s="1855"/>
      <c r="G25" s="1855"/>
      <c r="H25" s="1855"/>
      <c r="I25" s="1855"/>
      <c r="J25" s="1855"/>
      <c r="K25" s="1855"/>
      <c r="L25" s="1855"/>
      <c r="M25" s="1855"/>
      <c r="N25" s="1855"/>
      <c r="O25" s="1855"/>
      <c r="P25" s="1855"/>
      <c r="Q25" s="1855"/>
      <c r="R25" s="1856"/>
      <c r="S25" s="482"/>
      <c r="T25" s="483"/>
      <c r="U25" s="484"/>
      <c r="V25" s="484"/>
      <c r="W25" s="485"/>
      <c r="X25" s="485"/>
      <c r="Y25" s="486"/>
      <c r="Z25" s="487">
        <f t="shared" ref="Z25:BA25" si="3">SUM(Z15:Z24)</f>
        <v>27</v>
      </c>
      <c r="AA25" s="488">
        <f t="shared" si="3"/>
        <v>35</v>
      </c>
      <c r="AB25" s="488">
        <f t="shared" si="3"/>
        <v>27</v>
      </c>
      <c r="AC25" s="488">
        <f t="shared" si="3"/>
        <v>35</v>
      </c>
      <c r="AD25" s="488">
        <f t="shared" si="3"/>
        <v>27</v>
      </c>
      <c r="AE25" s="488">
        <f t="shared" si="3"/>
        <v>31.5</v>
      </c>
      <c r="AF25" s="489">
        <f t="shared" si="3"/>
        <v>0</v>
      </c>
      <c r="AG25" s="490">
        <f t="shared" si="3"/>
        <v>32</v>
      </c>
      <c r="AH25" s="488">
        <f t="shared" si="3"/>
        <v>24</v>
      </c>
      <c r="AI25" s="488">
        <f t="shared" si="3"/>
        <v>38</v>
      </c>
      <c r="AJ25" s="488">
        <f t="shared" si="3"/>
        <v>24</v>
      </c>
      <c r="AK25" s="488">
        <f t="shared" si="3"/>
        <v>38</v>
      </c>
      <c r="AL25" s="488">
        <f t="shared" si="3"/>
        <v>26</v>
      </c>
      <c r="AM25" s="489">
        <f t="shared" si="3"/>
        <v>0</v>
      </c>
      <c r="AN25" s="490">
        <f t="shared" si="3"/>
        <v>24</v>
      </c>
      <c r="AO25" s="488">
        <f t="shared" si="3"/>
        <v>38</v>
      </c>
      <c r="AP25" s="488">
        <f t="shared" si="3"/>
        <v>24</v>
      </c>
      <c r="AQ25" s="488">
        <f t="shared" si="3"/>
        <v>41</v>
      </c>
      <c r="AR25" s="488">
        <f t="shared" si="3"/>
        <v>24</v>
      </c>
      <c r="AS25" s="488">
        <f t="shared" si="3"/>
        <v>35</v>
      </c>
      <c r="AT25" s="489">
        <f t="shared" si="3"/>
        <v>0</v>
      </c>
      <c r="AU25" s="490">
        <f t="shared" si="3"/>
        <v>29</v>
      </c>
      <c r="AV25" s="488">
        <f t="shared" si="3"/>
        <v>27</v>
      </c>
      <c r="AW25" s="488">
        <f t="shared" si="3"/>
        <v>35</v>
      </c>
      <c r="AX25" s="488">
        <f t="shared" si="3"/>
        <v>27</v>
      </c>
      <c r="AY25" s="488">
        <f t="shared" si="3"/>
        <v>35</v>
      </c>
      <c r="AZ25" s="488">
        <f t="shared" si="3"/>
        <v>29.5</v>
      </c>
      <c r="BA25" s="489">
        <f t="shared" si="3"/>
        <v>0</v>
      </c>
      <c r="BB25" s="1848">
        <f>SUM(BB15:BD24)</f>
        <v>733</v>
      </c>
      <c r="BC25" s="1848"/>
      <c r="BD25" s="1849"/>
      <c r="BE25" s="1857">
        <f>SUM(BE15:BG24)</f>
        <v>183.2</v>
      </c>
      <c r="BF25" s="1858"/>
      <c r="BG25" s="1859"/>
      <c r="BH25" s="1857">
        <f>SUM(BH15:BJ24)</f>
        <v>4.8</v>
      </c>
      <c r="BI25" s="1858"/>
      <c r="BJ25" s="1860"/>
    </row>
    <row r="26" spans="1:63" ht="21" customHeight="1" thickBot="1">
      <c r="A26" s="1861" t="s">
        <v>929</v>
      </c>
      <c r="B26" s="1862"/>
      <c r="C26" s="1862"/>
      <c r="D26" s="1862"/>
      <c r="E26" s="1862"/>
      <c r="F26" s="1862"/>
      <c r="G26" s="1862"/>
      <c r="H26" s="1862"/>
      <c r="I26" s="1862"/>
      <c r="J26" s="1862"/>
      <c r="K26" s="1862"/>
      <c r="L26" s="1862"/>
      <c r="M26" s="1862"/>
      <c r="N26" s="1862"/>
      <c r="O26" s="1862"/>
      <c r="P26" s="1862"/>
      <c r="Q26" s="1862"/>
      <c r="R26" s="1862"/>
      <c r="S26" s="1863"/>
      <c r="T26" s="1863"/>
      <c r="U26" s="1863"/>
      <c r="V26" s="1863"/>
      <c r="W26" s="1863"/>
      <c r="X26" s="1863"/>
      <c r="Y26" s="1863"/>
      <c r="Z26" s="1863"/>
      <c r="AA26" s="1863"/>
      <c r="AB26" s="1863"/>
      <c r="AC26" s="1863"/>
      <c r="AD26" s="1863"/>
      <c r="AE26" s="1863"/>
      <c r="AF26" s="1863"/>
      <c r="AG26" s="1863"/>
      <c r="AH26" s="1863"/>
      <c r="AI26" s="1863"/>
      <c r="AJ26" s="1863"/>
      <c r="AK26" s="1863"/>
      <c r="AL26" s="1863"/>
      <c r="AM26" s="1863"/>
      <c r="AN26" s="1863"/>
      <c r="AO26" s="1863"/>
      <c r="AP26" s="1863"/>
      <c r="AQ26" s="1863"/>
      <c r="AR26" s="1863"/>
      <c r="AS26" s="1863"/>
      <c r="AT26" s="1863"/>
      <c r="AU26" s="1863"/>
      <c r="AV26" s="1863"/>
      <c r="AW26" s="1863"/>
      <c r="AX26" s="1863"/>
      <c r="AY26" s="1863"/>
      <c r="AZ26" s="1863"/>
      <c r="BA26" s="1864"/>
      <c r="BB26" s="1861">
        <v>35</v>
      </c>
      <c r="BC26" s="1862"/>
      <c r="BD26" s="1862"/>
      <c r="BE26" s="1862"/>
      <c r="BF26" s="1862"/>
      <c r="BG26" s="1862"/>
      <c r="BH26" s="1862"/>
      <c r="BI26" s="1862"/>
      <c r="BJ26" s="1865"/>
    </row>
    <row r="27" spans="1:63" ht="21" customHeight="1" thickBot="1">
      <c r="A27" s="1845" t="s">
        <v>286</v>
      </c>
      <c r="B27" s="1846"/>
      <c r="C27" s="1846"/>
      <c r="D27" s="1846"/>
      <c r="E27" s="1846"/>
      <c r="F27" s="1846"/>
      <c r="G27" s="1846"/>
      <c r="H27" s="1846"/>
      <c r="I27" s="1846"/>
      <c r="J27" s="1846"/>
      <c r="K27" s="1846"/>
      <c r="L27" s="1846"/>
      <c r="M27" s="1846"/>
      <c r="N27" s="1846"/>
      <c r="O27" s="1846"/>
      <c r="P27" s="1846"/>
      <c r="Q27" s="1846"/>
      <c r="R27" s="1847"/>
      <c r="S27" s="491"/>
      <c r="T27" s="491"/>
      <c r="U27" s="491"/>
      <c r="V27" s="491"/>
      <c r="W27" s="491"/>
      <c r="X27" s="491"/>
      <c r="Y27" s="491"/>
      <c r="Z27" s="492">
        <v>6</v>
      </c>
      <c r="AA27" s="493">
        <v>6</v>
      </c>
      <c r="AB27" s="493">
        <v>6</v>
      </c>
      <c r="AC27" s="493">
        <v>6</v>
      </c>
      <c r="AD27" s="493">
        <v>6</v>
      </c>
      <c r="AE27" s="493">
        <v>7</v>
      </c>
      <c r="AF27" s="494"/>
      <c r="AG27" s="492">
        <v>6</v>
      </c>
      <c r="AH27" s="493">
        <v>6</v>
      </c>
      <c r="AI27" s="493">
        <v>6</v>
      </c>
      <c r="AJ27" s="493">
        <v>6</v>
      </c>
      <c r="AK27" s="493">
        <v>6</v>
      </c>
      <c r="AL27" s="493">
        <v>7</v>
      </c>
      <c r="AM27" s="495"/>
      <c r="AN27" s="492">
        <v>6</v>
      </c>
      <c r="AO27" s="493">
        <v>6</v>
      </c>
      <c r="AP27" s="493">
        <v>6</v>
      </c>
      <c r="AQ27" s="493">
        <v>6</v>
      </c>
      <c r="AR27" s="493">
        <v>6</v>
      </c>
      <c r="AS27" s="493">
        <v>7</v>
      </c>
      <c r="AT27" s="495"/>
      <c r="AU27" s="492">
        <v>6</v>
      </c>
      <c r="AV27" s="493">
        <v>6</v>
      </c>
      <c r="AW27" s="493">
        <v>6</v>
      </c>
      <c r="AX27" s="493">
        <v>6</v>
      </c>
      <c r="AY27" s="493">
        <v>6</v>
      </c>
      <c r="AZ27" s="493">
        <v>7</v>
      </c>
      <c r="BA27" s="495"/>
      <c r="BB27" s="1848">
        <f>SUM(Z27:BA27)</f>
        <v>148</v>
      </c>
      <c r="BC27" s="1848"/>
      <c r="BD27" s="1849"/>
      <c r="BE27" s="1850"/>
      <c r="BF27" s="1851"/>
      <c r="BG27" s="1852"/>
      <c r="BH27" s="1850"/>
      <c r="BI27" s="1851"/>
      <c r="BJ27" s="1853"/>
    </row>
    <row r="28" spans="1:63" ht="21" customHeight="1" thickBot="1">
      <c r="A28" s="1845" t="s">
        <v>930</v>
      </c>
      <c r="B28" s="1846"/>
      <c r="C28" s="1846"/>
      <c r="D28" s="1846"/>
      <c r="E28" s="1846"/>
      <c r="F28" s="1846"/>
      <c r="G28" s="1846"/>
      <c r="H28" s="1846"/>
      <c r="I28" s="1846"/>
      <c r="J28" s="1846"/>
      <c r="K28" s="1846"/>
      <c r="L28" s="1846"/>
      <c r="M28" s="1846"/>
      <c r="N28" s="1846"/>
      <c r="O28" s="1846"/>
      <c r="P28" s="1846"/>
      <c r="Q28" s="1846"/>
      <c r="R28" s="1847"/>
      <c r="S28" s="491"/>
      <c r="T28" s="491"/>
      <c r="U28" s="491"/>
      <c r="V28" s="491"/>
      <c r="W28" s="491"/>
      <c r="X28" s="491"/>
      <c r="Y28" s="491"/>
      <c r="Z28" s="492">
        <v>5</v>
      </c>
      <c r="AA28" s="493">
        <v>5</v>
      </c>
      <c r="AB28" s="493">
        <v>5</v>
      </c>
      <c r="AC28" s="493">
        <v>5</v>
      </c>
      <c r="AD28" s="493">
        <v>5</v>
      </c>
      <c r="AE28" s="493">
        <v>6</v>
      </c>
      <c r="AF28" s="494"/>
      <c r="AG28" s="492">
        <v>5</v>
      </c>
      <c r="AH28" s="493">
        <v>5</v>
      </c>
      <c r="AI28" s="493">
        <v>5</v>
      </c>
      <c r="AJ28" s="493">
        <v>5</v>
      </c>
      <c r="AK28" s="493">
        <v>5</v>
      </c>
      <c r="AL28" s="493">
        <v>6</v>
      </c>
      <c r="AM28" s="495"/>
      <c r="AN28" s="492">
        <v>5</v>
      </c>
      <c r="AO28" s="493">
        <v>5</v>
      </c>
      <c r="AP28" s="493">
        <v>5</v>
      </c>
      <c r="AQ28" s="493">
        <v>5</v>
      </c>
      <c r="AR28" s="493">
        <v>5</v>
      </c>
      <c r="AS28" s="493">
        <v>6</v>
      </c>
      <c r="AT28" s="495"/>
      <c r="AU28" s="492">
        <v>5</v>
      </c>
      <c r="AV28" s="493">
        <v>5</v>
      </c>
      <c r="AW28" s="493">
        <v>5</v>
      </c>
      <c r="AX28" s="493">
        <v>5</v>
      </c>
      <c r="AY28" s="493">
        <v>5</v>
      </c>
      <c r="AZ28" s="493">
        <v>6</v>
      </c>
      <c r="BA28" s="495"/>
      <c r="BB28" s="1848">
        <f>SUM(Z28:BA28)</f>
        <v>124</v>
      </c>
      <c r="BC28" s="1848"/>
      <c r="BD28" s="1849"/>
      <c r="BE28" s="1850"/>
      <c r="BF28" s="1851"/>
      <c r="BG28" s="1852"/>
      <c r="BH28" s="1850"/>
      <c r="BI28" s="1851"/>
      <c r="BJ28" s="1853"/>
    </row>
    <row r="29" spans="1:63" ht="21" customHeight="1">
      <c r="A29" s="496"/>
      <c r="B29" s="496"/>
      <c r="C29" s="496"/>
      <c r="D29" s="496"/>
      <c r="E29" s="496"/>
      <c r="F29" s="496"/>
      <c r="G29" s="496"/>
      <c r="H29" s="496"/>
      <c r="I29" s="496"/>
      <c r="J29" s="496"/>
      <c r="K29" s="496"/>
      <c r="L29" s="496"/>
      <c r="M29" s="496"/>
      <c r="N29" s="496"/>
      <c r="O29" s="496"/>
      <c r="P29" s="496"/>
      <c r="Q29" s="496"/>
      <c r="R29" s="496"/>
      <c r="S29" s="496"/>
      <c r="T29" s="496"/>
      <c r="U29" s="496"/>
      <c r="V29" s="496"/>
      <c r="W29" s="496"/>
      <c r="X29" s="496"/>
      <c r="Y29" s="496"/>
      <c r="BB29" s="497"/>
      <c r="BC29" s="497"/>
      <c r="BD29" s="497"/>
      <c r="BE29" s="498"/>
      <c r="BF29" s="498"/>
      <c r="BG29" s="498"/>
      <c r="BH29" s="498"/>
      <c r="BI29" s="498"/>
      <c r="BJ29" s="498"/>
    </row>
    <row r="30" spans="1:63" ht="30.75" customHeight="1">
      <c r="A30" s="1843" t="s">
        <v>931</v>
      </c>
      <c r="B30" s="1843"/>
      <c r="C30" s="1843"/>
      <c r="D30" s="1843"/>
      <c r="E30" s="1843"/>
      <c r="F30" s="1843"/>
      <c r="G30" s="1843"/>
      <c r="H30" s="1843"/>
      <c r="I30" s="1843"/>
      <c r="J30" s="1843"/>
      <c r="K30" s="1843"/>
      <c r="L30" s="1843"/>
      <c r="M30" s="1843"/>
      <c r="N30" s="1843"/>
      <c r="O30" s="1843"/>
      <c r="P30" s="1843"/>
      <c r="Q30" s="1843"/>
      <c r="R30" s="1843"/>
      <c r="S30" s="1843"/>
      <c r="T30" s="1843"/>
      <c r="U30" s="1843"/>
      <c r="V30" s="1843"/>
      <c r="W30" s="1843"/>
      <c r="X30" s="1843"/>
      <c r="Y30" s="1843"/>
      <c r="Z30" s="1843"/>
      <c r="AA30" s="1843"/>
      <c r="AB30" s="1843"/>
      <c r="AC30" s="1843"/>
      <c r="AD30" s="1843"/>
      <c r="AE30" s="1843"/>
      <c r="AF30" s="1843"/>
      <c r="AG30" s="1843"/>
      <c r="AH30" s="1843"/>
      <c r="AI30" s="1843"/>
      <c r="AJ30" s="1843"/>
      <c r="AK30" s="1843"/>
      <c r="AL30" s="1843"/>
      <c r="AM30" s="1843"/>
      <c r="AN30" s="1843"/>
      <c r="AO30" s="1843"/>
      <c r="AP30" s="1843"/>
      <c r="AQ30" s="1843"/>
      <c r="AR30" s="1843"/>
      <c r="AS30" s="1843"/>
      <c r="AT30" s="1843"/>
      <c r="AU30" s="1843"/>
      <c r="AV30" s="1843"/>
      <c r="AW30" s="1843"/>
      <c r="AX30" s="1843"/>
      <c r="AY30" s="1843"/>
      <c r="AZ30" s="1843"/>
      <c r="BA30" s="1843"/>
      <c r="BB30" s="1843"/>
      <c r="BC30" s="1843"/>
      <c r="BD30" s="1843"/>
      <c r="BE30" s="1843"/>
      <c r="BF30" s="1843"/>
      <c r="BG30" s="1843"/>
      <c r="BH30" s="1843"/>
      <c r="BI30" s="1843"/>
      <c r="BJ30" s="1843"/>
      <c r="BK30" s="1843"/>
    </row>
    <row r="31" spans="1:63" ht="21" customHeight="1">
      <c r="A31" s="1844" t="s">
        <v>932</v>
      </c>
      <c r="B31" s="1844"/>
      <c r="C31" s="1844"/>
      <c r="D31" s="1844"/>
      <c r="E31" s="1844"/>
      <c r="F31" s="1844"/>
      <c r="G31" s="1844"/>
      <c r="H31" s="1844"/>
      <c r="I31" s="1844"/>
      <c r="J31" s="1844"/>
      <c r="K31" s="1844"/>
      <c r="L31" s="1844"/>
      <c r="M31" s="1844"/>
      <c r="N31" s="1844"/>
      <c r="O31" s="1844"/>
      <c r="P31" s="1844"/>
      <c r="Q31" s="1844"/>
      <c r="R31" s="1844"/>
      <c r="S31" s="1844"/>
      <c r="T31" s="1844"/>
      <c r="U31" s="1844"/>
      <c r="V31" s="1844"/>
      <c r="W31" s="1844"/>
      <c r="X31" s="1844"/>
      <c r="Y31" s="1844"/>
      <c r="Z31" s="1844"/>
      <c r="AA31" s="1844"/>
      <c r="AB31" s="1844"/>
      <c r="AC31" s="1844"/>
      <c r="AD31" s="1844"/>
      <c r="AE31" s="1844"/>
      <c r="AF31" s="1844"/>
      <c r="AG31" s="1844"/>
      <c r="AH31" s="1844"/>
      <c r="AI31" s="1844"/>
      <c r="AJ31" s="1844"/>
      <c r="AK31" s="1844"/>
      <c r="AL31" s="1844"/>
      <c r="AM31" s="1844"/>
      <c r="AN31" s="1844"/>
      <c r="AO31" s="1844"/>
      <c r="AP31" s="1844"/>
      <c r="AQ31" s="1844"/>
      <c r="AR31" s="1844"/>
      <c r="AS31" s="1844"/>
      <c r="AT31" s="1844"/>
      <c r="AU31" s="1844"/>
      <c r="AV31" s="1844"/>
      <c r="AW31" s="1844"/>
      <c r="AX31" s="1844"/>
      <c r="AY31" s="1844"/>
      <c r="AZ31" s="1844"/>
      <c r="BA31" s="1844"/>
      <c r="BB31" s="1844"/>
      <c r="BC31" s="1844"/>
      <c r="BD31" s="1844"/>
      <c r="BE31" s="1844"/>
      <c r="BF31" s="1844"/>
      <c r="BG31" s="1844"/>
      <c r="BH31" s="1844"/>
      <c r="BI31" s="1844"/>
      <c r="BJ31" s="1844"/>
      <c r="BK31" s="1844"/>
    </row>
    <row r="32" spans="1:63" ht="21" customHeight="1">
      <c r="A32" s="1844" t="s">
        <v>933</v>
      </c>
      <c r="B32" s="1844"/>
      <c r="C32" s="1844"/>
      <c r="D32" s="1844"/>
      <c r="E32" s="1844"/>
      <c r="F32" s="1844"/>
      <c r="G32" s="1844"/>
      <c r="H32" s="1844"/>
      <c r="I32" s="1844"/>
      <c r="J32" s="1844"/>
      <c r="K32" s="1844"/>
      <c r="L32" s="1844"/>
      <c r="M32" s="1844"/>
      <c r="N32" s="1844"/>
      <c r="O32" s="1844"/>
      <c r="P32" s="1844"/>
      <c r="Q32" s="1844"/>
      <c r="R32" s="1844"/>
      <c r="S32" s="1844"/>
      <c r="T32" s="1844"/>
      <c r="U32" s="1844"/>
      <c r="V32" s="1844"/>
      <c r="W32" s="1844"/>
      <c r="X32" s="1844"/>
      <c r="Y32" s="1844"/>
      <c r="Z32" s="1844"/>
      <c r="AA32" s="1844"/>
      <c r="AB32" s="1844"/>
      <c r="AC32" s="1844"/>
      <c r="AD32" s="1844"/>
      <c r="AE32" s="1844"/>
      <c r="AF32" s="1844"/>
      <c r="AG32" s="1844"/>
      <c r="AH32" s="1844"/>
      <c r="AI32" s="1844"/>
      <c r="AJ32" s="1844"/>
      <c r="AK32" s="1844"/>
      <c r="AL32" s="1844"/>
      <c r="AM32" s="1844"/>
      <c r="AN32" s="1844"/>
      <c r="AO32" s="1844"/>
      <c r="AP32" s="1844"/>
      <c r="AQ32" s="1844"/>
      <c r="AR32" s="1844"/>
      <c r="AS32" s="1844"/>
      <c r="AT32" s="1844"/>
      <c r="AU32" s="1844"/>
      <c r="AV32" s="1844"/>
      <c r="AW32" s="1844"/>
      <c r="AX32" s="1844"/>
      <c r="AY32" s="1844"/>
      <c r="AZ32" s="1844"/>
      <c r="BA32" s="1844"/>
      <c r="BB32" s="1844"/>
      <c r="BC32" s="1844"/>
      <c r="BD32" s="1844"/>
      <c r="BE32" s="1844"/>
      <c r="BF32" s="1844"/>
      <c r="BG32" s="1844"/>
      <c r="BH32" s="1844"/>
      <c r="BI32" s="1844"/>
      <c r="BJ32" s="1844"/>
      <c r="BK32" s="1844"/>
    </row>
    <row r="33" spans="1:63" ht="21" customHeight="1">
      <c r="A33" s="1843" t="s">
        <v>934</v>
      </c>
      <c r="B33" s="1843"/>
      <c r="C33" s="1843"/>
      <c r="D33" s="1843"/>
      <c r="E33" s="1843"/>
      <c r="F33" s="1843"/>
      <c r="G33" s="1843"/>
      <c r="H33" s="1843"/>
      <c r="I33" s="1843"/>
      <c r="J33" s="1843"/>
      <c r="K33" s="1843"/>
      <c r="L33" s="1843"/>
      <c r="M33" s="1843"/>
      <c r="N33" s="1843"/>
      <c r="O33" s="1843"/>
      <c r="P33" s="1843"/>
      <c r="Q33" s="1843"/>
      <c r="R33" s="1843"/>
      <c r="S33" s="1843"/>
      <c r="T33" s="1843"/>
      <c r="U33" s="1843"/>
      <c r="V33" s="1843"/>
      <c r="W33" s="1843"/>
      <c r="X33" s="1843"/>
      <c r="Y33" s="1843"/>
      <c r="Z33" s="1843"/>
      <c r="AA33" s="1843"/>
      <c r="AB33" s="1843"/>
      <c r="AC33" s="1843"/>
      <c r="AD33" s="1843"/>
      <c r="AE33" s="1843"/>
      <c r="AF33" s="1843"/>
      <c r="AG33" s="1843"/>
      <c r="AH33" s="1843"/>
      <c r="AI33" s="1843"/>
      <c r="AJ33" s="1843"/>
      <c r="AK33" s="1843"/>
      <c r="AL33" s="1843"/>
      <c r="AM33" s="1843"/>
      <c r="AN33" s="1843"/>
      <c r="AO33" s="1843"/>
      <c r="AP33" s="1843"/>
      <c r="AQ33" s="1843"/>
      <c r="AR33" s="1843"/>
      <c r="AS33" s="1843"/>
      <c r="AT33" s="1843"/>
      <c r="AU33" s="1843"/>
      <c r="AV33" s="1843"/>
      <c r="AW33" s="1843"/>
      <c r="AX33" s="1843"/>
      <c r="AY33" s="1843"/>
      <c r="AZ33" s="1843"/>
      <c r="BA33" s="1843"/>
      <c r="BB33" s="1843"/>
      <c r="BC33" s="1843"/>
      <c r="BD33" s="1843"/>
      <c r="BE33" s="1843"/>
      <c r="BF33" s="1843"/>
      <c r="BG33" s="1843"/>
      <c r="BH33" s="1843"/>
      <c r="BI33" s="1843"/>
      <c r="BJ33" s="1843"/>
      <c r="BK33" s="1843"/>
    </row>
  </sheetData>
  <mergeCells count="116">
    <mergeCell ref="A1:H1"/>
    <mergeCell ref="A2:Q2"/>
    <mergeCell ref="S2:BJ2"/>
    <mergeCell ref="A3:Q3"/>
    <mergeCell ref="S3:BJ3"/>
    <mergeCell ref="A4:Q4"/>
    <mergeCell ref="S4:BJ4"/>
    <mergeCell ref="A5:Q5"/>
    <mergeCell ref="S5:BJ5"/>
    <mergeCell ref="A6:Q6"/>
    <mergeCell ref="S6:BJ6"/>
    <mergeCell ref="A8:BJ8"/>
    <mergeCell ref="A10:F10"/>
    <mergeCell ref="G10:T10"/>
    <mergeCell ref="U10:V10"/>
    <mergeCell ref="W10:AK10"/>
    <mergeCell ref="AL10:AN10"/>
    <mergeCell ref="AO10:AS10"/>
    <mergeCell ref="BH11:BJ14"/>
    <mergeCell ref="A12:F14"/>
    <mergeCell ref="G12:K14"/>
    <mergeCell ref="L12:R14"/>
    <mergeCell ref="S12:S14"/>
    <mergeCell ref="T12:T14"/>
    <mergeCell ref="U12:U14"/>
    <mergeCell ref="V12:V14"/>
    <mergeCell ref="W12:W14"/>
    <mergeCell ref="X12:X14"/>
    <mergeCell ref="A11:T11"/>
    <mergeCell ref="U11:Y11"/>
    <mergeCell ref="Z11:BA11"/>
    <mergeCell ref="BB11:BD14"/>
    <mergeCell ref="BE11:BG14"/>
    <mergeCell ref="Y12:Y14"/>
    <mergeCell ref="Z12:AF12"/>
    <mergeCell ref="AG12:AM12"/>
    <mergeCell ref="AN12:AT12"/>
    <mergeCell ref="AU12:BA12"/>
    <mergeCell ref="A17:F17"/>
    <mergeCell ref="G17:K17"/>
    <mergeCell ref="L17:R17"/>
    <mergeCell ref="BB17:BD17"/>
    <mergeCell ref="BE17:BG17"/>
    <mergeCell ref="BH17:BJ17"/>
    <mergeCell ref="BH15:BJ15"/>
    <mergeCell ref="A16:F16"/>
    <mergeCell ref="G16:K16"/>
    <mergeCell ref="L16:R16"/>
    <mergeCell ref="BB16:BD16"/>
    <mergeCell ref="BE16:BG16"/>
    <mergeCell ref="BH16:BJ16"/>
    <mergeCell ref="A15:F15"/>
    <mergeCell ref="G15:K15"/>
    <mergeCell ref="L15:R15"/>
    <mergeCell ref="BB15:BD15"/>
    <mergeCell ref="BE15:BG15"/>
    <mergeCell ref="A19:F19"/>
    <mergeCell ref="G19:K19"/>
    <mergeCell ref="L19:R19"/>
    <mergeCell ref="BB19:BD19"/>
    <mergeCell ref="BE19:BG19"/>
    <mergeCell ref="BH19:BJ19"/>
    <mergeCell ref="A18:F18"/>
    <mergeCell ref="G18:K18"/>
    <mergeCell ref="L18:R18"/>
    <mergeCell ref="BB18:BD18"/>
    <mergeCell ref="BE18:BG18"/>
    <mergeCell ref="BH18:BJ18"/>
    <mergeCell ref="A21:F21"/>
    <mergeCell ref="G21:K21"/>
    <mergeCell ref="L21:R21"/>
    <mergeCell ref="BB21:BD21"/>
    <mergeCell ref="BE21:BG21"/>
    <mergeCell ref="BH21:BJ21"/>
    <mergeCell ref="A20:F20"/>
    <mergeCell ref="G20:K20"/>
    <mergeCell ref="L20:R20"/>
    <mergeCell ref="BB20:BD20"/>
    <mergeCell ref="BE20:BG20"/>
    <mergeCell ref="BH20:BJ20"/>
    <mergeCell ref="A23:F23"/>
    <mergeCell ref="G23:K23"/>
    <mergeCell ref="L23:R23"/>
    <mergeCell ref="BB23:BD23"/>
    <mergeCell ref="BE23:BG23"/>
    <mergeCell ref="BH23:BJ23"/>
    <mergeCell ref="A22:F22"/>
    <mergeCell ref="G22:K22"/>
    <mergeCell ref="L22:R22"/>
    <mergeCell ref="BB22:BD22"/>
    <mergeCell ref="BE22:BG22"/>
    <mergeCell ref="BH22:BJ22"/>
    <mergeCell ref="A25:R25"/>
    <mergeCell ref="BB25:BD25"/>
    <mergeCell ref="BE25:BG25"/>
    <mergeCell ref="BH25:BJ25"/>
    <mergeCell ref="A26:BA26"/>
    <mergeCell ref="BB26:BJ26"/>
    <mergeCell ref="A24:F24"/>
    <mergeCell ref="G24:K24"/>
    <mergeCell ref="L24:R24"/>
    <mergeCell ref="BB24:BD24"/>
    <mergeCell ref="BE24:BG24"/>
    <mergeCell ref="BH24:BJ24"/>
    <mergeCell ref="A30:BK30"/>
    <mergeCell ref="A31:BK31"/>
    <mergeCell ref="A32:BK32"/>
    <mergeCell ref="A33:BK33"/>
    <mergeCell ref="A27:R27"/>
    <mergeCell ref="BB27:BD27"/>
    <mergeCell ref="BE27:BG27"/>
    <mergeCell ref="BH27:BJ27"/>
    <mergeCell ref="A28:R28"/>
    <mergeCell ref="BB28:BD28"/>
    <mergeCell ref="BE28:BG28"/>
    <mergeCell ref="BH28:BJ28"/>
  </mergeCells>
  <phoneticPr fontId="3"/>
  <dataValidations count="7">
    <dataValidation type="list" allowBlank="1" showInputMessage="1" showErrorMessage="1" sqref="V15:V24" xr:uid="{E7B49F0C-58A5-47C2-8E80-0F45FCC63886}">
      <formula1>"5年以上,5年未満"</formula1>
    </dataValidation>
    <dataValidation type="list" allowBlank="1" showInputMessage="1" showErrorMessage="1" sqref="W15:W24 X19:X24" xr:uid="{95E9F20E-B664-4454-BE8F-8059B8960F67}">
      <formula1>"〇"</formula1>
    </dataValidation>
    <dataValidation type="list" allowBlank="1" showInputMessage="1" showErrorMessage="1" sqref="G15:K24" xr:uid="{7184D529-E6BF-443C-88CD-2BD560B1D997}">
      <formula1>"常勤・専従,常勤・兼務,非常勤・専従,非常勤・兼務"</formula1>
    </dataValidation>
    <dataValidation type="list" allowBlank="1" showInputMessage="1" showErrorMessage="1" sqref="S15:S24" xr:uid="{1C5C0A84-A85D-48B8-B78D-7AABB3472A31}">
      <formula1>"○"</formula1>
    </dataValidation>
    <dataValidation type="list" allowBlank="1" showInputMessage="1" showErrorMessage="1" sqref="U15:U24" xr:uid="{32BA26B0-57BC-4170-AF2B-6FCE04354F06}">
      <formula1>"勤続3年以上,法人内常勤兼務,介護福祉士,公認心理師,社会福祉士,精神保健福祉士"</formula1>
    </dataValidation>
    <dataValidation type="list" allowBlank="1" showInputMessage="1" showErrorMessage="1" sqref="T15:T24" xr:uid="{D5E8AD67-E643-4A7B-A358-152C8726B54B}">
      <formula1>"基準,基準/加配,加配"</formula1>
    </dataValidation>
    <dataValidation type="list" allowBlank="1" showInputMessage="1" showErrorMessage="1" sqref="X15:X18" xr:uid="{EA9228B5-74E9-480A-8D3A-4189C126949F}">
      <formula1>"基礎,実践"</formula1>
    </dataValidation>
  </dataValidations>
  <printOptions horizontalCentered="1"/>
  <pageMargins left="0.39370078740157483" right="0.39370078740157483" top="0.19685039370078741" bottom="0.19685039370078741" header="0.39370078740157483" footer="0.39370078740157483"/>
  <pageSetup paperSize="9" scale="53" orientation="landscape" r:id="rId1"/>
  <headerFooter alignWithMargins="0"/>
  <drawing r:id="rId2"/>
  <legacy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AA91"/>
  <sheetViews>
    <sheetView view="pageBreakPreview" zoomScaleNormal="100" zoomScaleSheetLayoutView="100" workbookViewId="0"/>
  </sheetViews>
  <sheetFormatPr defaultRowHeight="13"/>
  <cols>
    <col min="1" max="1" width="2.9140625" style="73" customWidth="1"/>
    <col min="2" max="19" width="4.25" style="73" customWidth="1"/>
    <col min="20" max="16384" width="8.6640625" style="73"/>
  </cols>
  <sheetData>
    <row r="1" spans="1:27" s="277" customFormat="1" ht="16.5">
      <c r="A1" s="275" t="s">
        <v>1095</v>
      </c>
      <c r="B1" s="276"/>
      <c r="J1" s="278" t="s">
        <v>480</v>
      </c>
    </row>
    <row r="2" spans="1:27" s="277" customFormat="1" ht="6.5" customHeight="1"/>
    <row r="3" spans="1:27" s="277" customFormat="1">
      <c r="A3" s="2008" t="s">
        <v>481</v>
      </c>
      <c r="B3" s="2008"/>
      <c r="C3" s="2008"/>
      <c r="D3" s="2008"/>
      <c r="E3" s="2008"/>
      <c r="F3" s="2008"/>
      <c r="G3" s="2008"/>
      <c r="H3" s="2008"/>
      <c r="I3" s="2008"/>
      <c r="J3" s="2008"/>
      <c r="K3" s="2008"/>
      <c r="L3" s="2008"/>
      <c r="M3" s="2008"/>
      <c r="N3" s="2008"/>
      <c r="O3" s="2008"/>
      <c r="P3" s="2008"/>
      <c r="Q3" s="2008"/>
      <c r="R3" s="2008"/>
      <c r="S3" s="2008"/>
    </row>
    <row r="4" spans="1:27" s="277" customFormat="1" ht="6.5" customHeight="1">
      <c r="A4" s="279"/>
      <c r="B4" s="279"/>
      <c r="C4" s="279"/>
      <c r="D4" s="279"/>
      <c r="E4" s="279"/>
      <c r="F4" s="279"/>
      <c r="G4" s="279"/>
      <c r="H4" s="279"/>
      <c r="I4" s="279"/>
      <c r="J4" s="279"/>
      <c r="K4" s="279"/>
      <c r="L4" s="279"/>
      <c r="M4" s="279"/>
      <c r="N4" s="279"/>
      <c r="O4" s="279"/>
      <c r="P4" s="279"/>
      <c r="Q4" s="279"/>
      <c r="R4" s="279"/>
    </row>
    <row r="5" spans="1:27" s="277" customFormat="1" ht="14">
      <c r="A5" s="280"/>
      <c r="B5" s="280"/>
      <c r="C5" s="280"/>
      <c r="D5" s="280"/>
      <c r="E5" s="280"/>
      <c r="F5" s="280"/>
      <c r="G5" s="280"/>
      <c r="H5" s="280"/>
      <c r="I5" s="280"/>
      <c r="J5" s="280"/>
      <c r="K5" s="280"/>
      <c r="L5" s="280"/>
      <c r="M5" s="280"/>
      <c r="N5" s="2014" t="s">
        <v>411</v>
      </c>
      <c r="O5" s="2014"/>
      <c r="P5" s="2014"/>
      <c r="Q5" s="2014"/>
      <c r="R5" s="2014"/>
      <c r="S5" s="2014"/>
    </row>
    <row r="6" spans="1:27" s="277" customFormat="1" ht="14">
      <c r="B6" s="281" t="s">
        <v>729</v>
      </c>
      <c r="C6" s="280"/>
      <c r="D6" s="280"/>
      <c r="E6" s="280"/>
      <c r="F6" s="280"/>
      <c r="G6" s="280"/>
      <c r="H6" s="280"/>
      <c r="I6" s="280"/>
      <c r="J6" s="280"/>
      <c r="K6" s="280"/>
      <c r="L6" s="280"/>
      <c r="M6" s="280"/>
      <c r="N6" s="280"/>
      <c r="O6" s="280"/>
      <c r="P6" s="280"/>
      <c r="Q6" s="280"/>
      <c r="R6" s="280"/>
      <c r="S6" s="275"/>
    </row>
    <row r="7" spans="1:27" s="277" customFormat="1" ht="13.75" customHeight="1">
      <c r="A7" s="275"/>
      <c r="B7" s="280"/>
      <c r="C7" s="280"/>
      <c r="D7" s="280"/>
      <c r="E7" s="280"/>
      <c r="F7" s="280"/>
      <c r="G7" s="280"/>
      <c r="H7" s="2012" t="s">
        <v>482</v>
      </c>
      <c r="I7" s="2012"/>
      <c r="J7" s="2012" t="s">
        <v>242</v>
      </c>
      <c r="K7" s="2012"/>
      <c r="L7" s="2009" t="str">
        <f>CONCATENATE(TEXT(基本情報入力シート!L15,"000"),"-",TEXT(基本情報入力シート!T15,"0000"))</f>
        <v>000-0000</v>
      </c>
      <c r="M7" s="2009"/>
      <c r="N7" s="2009"/>
      <c r="O7" s="2009"/>
      <c r="P7" s="2009"/>
      <c r="Q7" s="2009"/>
      <c r="R7" s="2009"/>
      <c r="S7" s="2009"/>
    </row>
    <row r="8" spans="1:27" s="277" customFormat="1" ht="13.75" customHeight="1">
      <c r="A8" s="275"/>
      <c r="B8" s="280"/>
      <c r="C8" s="280"/>
      <c r="D8" s="280"/>
      <c r="E8" s="280"/>
      <c r="F8" s="280"/>
      <c r="G8" s="280"/>
      <c r="H8" s="2012"/>
      <c r="I8" s="2012"/>
      <c r="J8" s="2012"/>
      <c r="K8" s="2012"/>
      <c r="L8" s="2009" t="str">
        <f>TEXT(基本情報入力シート!L17,"#")</f>
        <v/>
      </c>
      <c r="M8" s="2009"/>
      <c r="N8" s="2009"/>
      <c r="O8" s="2009"/>
      <c r="P8" s="2009"/>
      <c r="Q8" s="2009"/>
      <c r="R8" s="2009"/>
      <c r="S8" s="2009"/>
    </row>
    <row r="9" spans="1:27" s="277" customFormat="1" ht="13.75" customHeight="1">
      <c r="A9" s="275"/>
      <c r="B9" s="280"/>
      <c r="C9" s="280"/>
      <c r="D9" s="280"/>
      <c r="E9" s="280"/>
      <c r="F9" s="280"/>
      <c r="G9" s="280"/>
      <c r="H9" s="2012"/>
      <c r="I9" s="2012"/>
      <c r="J9" s="2012"/>
      <c r="K9" s="2012"/>
      <c r="L9" s="2009" t="str">
        <f>TEXT(基本情報入力シート!L19,"#")</f>
        <v/>
      </c>
      <c r="M9" s="2009"/>
      <c r="N9" s="2009"/>
      <c r="O9" s="2009"/>
      <c r="P9" s="2009"/>
      <c r="Q9" s="2009"/>
      <c r="R9" s="2009"/>
      <c r="S9" s="2009"/>
    </row>
    <row r="10" spans="1:27" s="277" customFormat="1" ht="18" customHeight="1">
      <c r="A10" s="280"/>
      <c r="B10" s="280"/>
      <c r="C10" s="280"/>
      <c r="D10" s="280"/>
      <c r="E10" s="280"/>
      <c r="F10" s="280"/>
      <c r="G10" s="280"/>
      <c r="H10" s="149"/>
      <c r="I10" s="149"/>
      <c r="J10" s="149" t="s">
        <v>483</v>
      </c>
      <c r="K10" s="282"/>
      <c r="L10" s="2009" t="str">
        <f>TEXT(基本情報入力シート!L21,"#")</f>
        <v/>
      </c>
      <c r="M10" s="2009"/>
      <c r="N10" s="2009"/>
      <c r="O10" s="2009"/>
      <c r="P10" s="2009"/>
      <c r="Q10" s="2009"/>
      <c r="R10" s="2009"/>
      <c r="S10" s="2009"/>
    </row>
    <row r="11" spans="1:27" s="277" customFormat="1" ht="15" customHeight="1">
      <c r="A11" s="280"/>
      <c r="B11" s="280"/>
      <c r="C11" s="280"/>
      <c r="D11" s="280"/>
      <c r="E11" s="280"/>
      <c r="F11" s="280"/>
      <c r="G11" s="280"/>
      <c r="H11" s="2012" t="s">
        <v>484</v>
      </c>
      <c r="I11" s="2012"/>
      <c r="J11" s="2013" t="s">
        <v>485</v>
      </c>
      <c r="K11" s="2013"/>
      <c r="L11" s="2009" t="str">
        <f>CONCATENATE(TEXT(基本情報入力シート!L38,"000"),"-",TEXT(基本情報入力シート!T38,"0000"))</f>
        <v>000-0000</v>
      </c>
      <c r="M11" s="2009"/>
      <c r="N11" s="2009"/>
      <c r="O11" s="2009"/>
      <c r="P11" s="2009"/>
      <c r="Q11" s="2009"/>
      <c r="R11" s="2009"/>
      <c r="S11" s="2009"/>
    </row>
    <row r="12" spans="1:27" s="277" customFormat="1" ht="15" customHeight="1">
      <c r="A12" s="280"/>
      <c r="B12" s="280"/>
      <c r="C12" s="280"/>
      <c r="D12" s="280"/>
      <c r="E12" s="280"/>
      <c r="F12" s="280"/>
      <c r="G12" s="280"/>
      <c r="H12" s="2012"/>
      <c r="I12" s="2012"/>
      <c r="J12" s="2013"/>
      <c r="K12" s="2013"/>
      <c r="L12" s="2009" t="str">
        <f>TEXT(基本情報入力シート!L39,"#")</f>
        <v/>
      </c>
      <c r="M12" s="2009"/>
      <c r="N12" s="2009"/>
      <c r="O12" s="2009"/>
      <c r="P12" s="2009"/>
      <c r="Q12" s="2009"/>
      <c r="R12" s="2009"/>
      <c r="S12" s="2009"/>
    </row>
    <row r="13" spans="1:27" s="277" customFormat="1" ht="15" customHeight="1">
      <c r="A13" s="280"/>
      <c r="B13" s="280"/>
      <c r="C13" s="280"/>
      <c r="D13" s="280"/>
      <c r="E13" s="280"/>
      <c r="F13" s="280"/>
      <c r="G13" s="280"/>
      <c r="H13" s="2012"/>
      <c r="I13" s="2012"/>
      <c r="J13" s="2013"/>
      <c r="K13" s="2013"/>
      <c r="L13" s="2009" t="str">
        <f>TEXT(基本情報入力シート!L40,"#")</f>
        <v/>
      </c>
      <c r="M13" s="2009"/>
      <c r="N13" s="2009"/>
      <c r="O13" s="2009"/>
      <c r="P13" s="2009"/>
      <c r="Q13" s="2009"/>
      <c r="R13" s="2009"/>
      <c r="S13" s="2009"/>
    </row>
    <row r="14" spans="1:27" s="277" customFormat="1" ht="18" customHeight="1">
      <c r="A14" s="275"/>
      <c r="B14" s="275"/>
      <c r="C14" s="275"/>
      <c r="D14" s="275"/>
      <c r="E14" s="275"/>
      <c r="F14" s="275"/>
      <c r="G14" s="275"/>
      <c r="J14" s="281" t="s">
        <v>256</v>
      </c>
      <c r="K14" s="280"/>
      <c r="L14" s="2010" t="str">
        <f>TEXT(基本情報入力シート!L37,"#")</f>
        <v/>
      </c>
      <c r="M14" s="2010"/>
      <c r="N14" s="2010"/>
      <c r="O14" s="2010"/>
      <c r="P14" s="2010"/>
      <c r="Q14" s="2010"/>
      <c r="R14" s="278"/>
      <c r="S14" s="281"/>
      <c r="AA14" s="283"/>
    </row>
    <row r="15" spans="1:27" s="277" customFormat="1" ht="3.5" customHeight="1">
      <c r="A15" s="283"/>
      <c r="B15" s="283"/>
      <c r="C15" s="283"/>
      <c r="D15" s="283"/>
      <c r="E15" s="283"/>
      <c r="F15" s="283"/>
      <c r="G15" s="283"/>
      <c r="H15" s="283"/>
      <c r="I15" s="283"/>
      <c r="J15" s="283"/>
      <c r="K15" s="283"/>
      <c r="L15" s="283"/>
      <c r="M15" s="283"/>
      <c r="N15" s="283"/>
      <c r="O15" s="283"/>
      <c r="P15" s="283"/>
      <c r="Q15" s="283"/>
      <c r="R15" s="283"/>
      <c r="S15" s="283"/>
    </row>
    <row r="16" spans="1:27" s="277" customFormat="1" ht="4" customHeight="1">
      <c r="A16" s="275"/>
      <c r="B16" s="275"/>
      <c r="C16" s="275"/>
      <c r="D16" s="275"/>
      <c r="E16" s="275"/>
      <c r="F16" s="275"/>
      <c r="G16" s="275"/>
      <c r="H16" s="275"/>
      <c r="I16" s="275"/>
      <c r="J16" s="275"/>
      <c r="K16" s="275"/>
      <c r="L16" s="275"/>
      <c r="M16" s="275"/>
      <c r="N16" s="275"/>
      <c r="O16" s="275"/>
      <c r="P16" s="275"/>
      <c r="Q16" s="275"/>
      <c r="R16" s="275"/>
      <c r="S16" s="275"/>
    </row>
    <row r="17" spans="1:19" s="277" customFormat="1">
      <c r="A17" s="1946" t="s">
        <v>762</v>
      </c>
      <c r="B17" s="1946"/>
      <c r="C17" s="1946"/>
      <c r="D17" s="1946"/>
      <c r="E17" s="1946"/>
      <c r="F17" s="1946"/>
      <c r="G17" s="1946"/>
      <c r="H17" s="1946"/>
      <c r="I17" s="1946"/>
      <c r="J17" s="1946"/>
      <c r="K17" s="1946"/>
      <c r="L17" s="1946"/>
      <c r="M17" s="1946"/>
      <c r="N17" s="1946"/>
      <c r="O17" s="1946"/>
      <c r="P17" s="1946"/>
      <c r="Q17" s="1946"/>
      <c r="R17" s="1946"/>
      <c r="S17" s="1946"/>
    </row>
    <row r="18" spans="1:19" s="277" customFormat="1">
      <c r="A18" s="1946"/>
      <c r="B18" s="1946"/>
      <c r="C18" s="1946"/>
      <c r="D18" s="1946"/>
      <c r="E18" s="1946"/>
      <c r="F18" s="1946"/>
      <c r="G18" s="1946"/>
      <c r="H18" s="1946"/>
      <c r="I18" s="1946"/>
      <c r="J18" s="1946"/>
      <c r="K18" s="1946"/>
      <c r="L18" s="1946"/>
      <c r="M18" s="1946"/>
      <c r="N18" s="1946"/>
      <c r="O18" s="1946"/>
      <c r="P18" s="1946"/>
      <c r="Q18" s="1946"/>
      <c r="R18" s="1946"/>
      <c r="S18" s="1946"/>
    </row>
    <row r="19" spans="1:19" s="277" customFormat="1" ht="16.5" customHeight="1">
      <c r="A19" s="2008" t="s">
        <v>487</v>
      </c>
      <c r="B19" s="2008"/>
      <c r="C19" s="2008"/>
      <c r="D19" s="2008"/>
      <c r="E19" s="2008"/>
      <c r="F19" s="2008"/>
      <c r="G19" s="2008"/>
      <c r="H19" s="2008"/>
      <c r="I19" s="2008"/>
      <c r="J19" s="2008"/>
      <c r="K19" s="2008"/>
      <c r="L19" s="2008"/>
      <c r="M19" s="2008"/>
      <c r="N19" s="2008"/>
      <c r="O19" s="2008"/>
      <c r="P19" s="2008"/>
      <c r="Q19" s="2008"/>
      <c r="R19" s="2008"/>
      <c r="S19" s="2008"/>
    </row>
    <row r="20" spans="1:19" s="277" customFormat="1" ht="15" customHeight="1">
      <c r="A20" s="285"/>
      <c r="B20" s="2015" t="s">
        <v>488</v>
      </c>
      <c r="C20" s="2015"/>
      <c r="D20" s="2015"/>
      <c r="E20" s="2015"/>
      <c r="F20" s="2015"/>
      <c r="G20" s="2015"/>
      <c r="H20" s="2015"/>
      <c r="I20" s="2015"/>
      <c r="J20" s="2015"/>
      <c r="K20" s="2015"/>
      <c r="L20" s="2015"/>
      <c r="M20" s="2015"/>
      <c r="N20" s="2015"/>
      <c r="O20" s="2015"/>
      <c r="P20" s="2015"/>
      <c r="Q20" s="2015"/>
      <c r="R20" s="2015"/>
      <c r="S20" s="2016"/>
    </row>
    <row r="21" spans="1:19" s="277" customFormat="1" ht="5" customHeight="1">
      <c r="A21" s="286"/>
      <c r="B21" s="284"/>
      <c r="C21" s="284"/>
      <c r="D21" s="284"/>
      <c r="E21" s="284"/>
      <c r="F21" s="284"/>
      <c r="G21" s="284"/>
      <c r="H21" s="284"/>
      <c r="I21" s="284"/>
      <c r="J21" s="284"/>
      <c r="K21" s="284"/>
      <c r="L21" s="284"/>
      <c r="M21" s="284"/>
      <c r="N21" s="284"/>
      <c r="O21" s="284"/>
      <c r="P21" s="284"/>
      <c r="Q21" s="284"/>
      <c r="R21" s="284"/>
      <c r="S21" s="287"/>
    </row>
    <row r="22" spans="1:19" s="277" customFormat="1">
      <c r="A22" s="286" t="s">
        <v>489</v>
      </c>
      <c r="B22" s="1976" t="s">
        <v>490</v>
      </c>
      <c r="C22" s="1976"/>
      <c r="D22" s="1976"/>
      <c r="E22" s="1976"/>
      <c r="F22" s="1976"/>
      <c r="G22" s="1976"/>
      <c r="H22" s="1976"/>
      <c r="I22" s="1976"/>
      <c r="J22" s="1976"/>
      <c r="K22" s="1976"/>
      <c r="L22" s="1976"/>
      <c r="M22" s="1976"/>
      <c r="N22" s="1976"/>
      <c r="O22" s="1976"/>
      <c r="P22" s="1976"/>
      <c r="Q22" s="1976"/>
      <c r="R22" s="1976"/>
      <c r="S22" s="1977"/>
    </row>
    <row r="23" spans="1:19" s="277" customFormat="1" ht="15" customHeight="1">
      <c r="A23" s="286" t="s">
        <v>491</v>
      </c>
      <c r="B23" s="1976" t="s">
        <v>492</v>
      </c>
      <c r="C23" s="1976"/>
      <c r="D23" s="1976"/>
      <c r="E23" s="1976"/>
      <c r="F23" s="1976"/>
      <c r="G23" s="1976"/>
      <c r="H23" s="1976"/>
      <c r="I23" s="1976"/>
      <c r="J23" s="1976"/>
      <c r="K23" s="1976"/>
      <c r="L23" s="1976"/>
      <c r="M23" s="1976"/>
      <c r="N23" s="1976"/>
      <c r="O23" s="1976"/>
      <c r="P23" s="1976"/>
      <c r="Q23" s="1976"/>
      <c r="R23" s="1976"/>
      <c r="S23" s="1977"/>
    </row>
    <row r="24" spans="1:19" s="277" customFormat="1">
      <c r="A24" s="286"/>
      <c r="B24" s="1976"/>
      <c r="C24" s="1976"/>
      <c r="D24" s="1976"/>
      <c r="E24" s="1976"/>
      <c r="F24" s="1976"/>
      <c r="G24" s="1976"/>
      <c r="H24" s="1976"/>
      <c r="I24" s="1976"/>
      <c r="J24" s="1976"/>
      <c r="K24" s="1976"/>
      <c r="L24" s="1976"/>
      <c r="M24" s="1976"/>
      <c r="N24" s="1976"/>
      <c r="O24" s="1976"/>
      <c r="P24" s="1976"/>
      <c r="Q24" s="1976"/>
      <c r="R24" s="1976"/>
      <c r="S24" s="1977"/>
    </row>
    <row r="25" spans="1:19" s="277" customFormat="1" ht="18" customHeight="1">
      <c r="A25" s="286" t="s">
        <v>493</v>
      </c>
      <c r="B25" s="1976" t="s">
        <v>494</v>
      </c>
      <c r="C25" s="1976"/>
      <c r="D25" s="1976"/>
      <c r="E25" s="1976"/>
      <c r="F25" s="1976"/>
      <c r="G25" s="1976"/>
      <c r="H25" s="1976"/>
      <c r="I25" s="1976"/>
      <c r="J25" s="1976"/>
      <c r="K25" s="1976"/>
      <c r="L25" s="1976"/>
      <c r="M25" s="1976"/>
      <c r="N25" s="1976"/>
      <c r="O25" s="1976"/>
      <c r="P25" s="1976"/>
      <c r="Q25" s="1976"/>
      <c r="R25" s="1976"/>
      <c r="S25" s="1977"/>
    </row>
    <row r="26" spans="1:19" s="277" customFormat="1" ht="7.5" customHeight="1">
      <c r="A26" s="286"/>
      <c r="B26" s="1976"/>
      <c r="C26" s="1976"/>
      <c r="D26" s="1976"/>
      <c r="E26" s="1976"/>
      <c r="F26" s="1976"/>
      <c r="G26" s="1976"/>
      <c r="H26" s="1976"/>
      <c r="I26" s="1976"/>
      <c r="J26" s="1976"/>
      <c r="K26" s="1976"/>
      <c r="L26" s="1976"/>
      <c r="M26" s="1976"/>
      <c r="N26" s="1976"/>
      <c r="O26" s="1976"/>
      <c r="P26" s="1976"/>
      <c r="Q26" s="1976"/>
      <c r="R26" s="1976"/>
      <c r="S26" s="1977"/>
    </row>
    <row r="27" spans="1:19" s="277" customFormat="1">
      <c r="A27" s="286" t="s">
        <v>495</v>
      </c>
      <c r="B27" s="1976" t="s">
        <v>496</v>
      </c>
      <c r="C27" s="1976"/>
      <c r="D27" s="1976"/>
      <c r="E27" s="1976"/>
      <c r="F27" s="1976"/>
      <c r="G27" s="1976"/>
      <c r="H27" s="1976"/>
      <c r="I27" s="1976"/>
      <c r="J27" s="1976"/>
      <c r="K27" s="1976"/>
      <c r="L27" s="1976"/>
      <c r="M27" s="1976"/>
      <c r="N27" s="1976"/>
      <c r="O27" s="1976"/>
      <c r="P27" s="1976"/>
      <c r="Q27" s="1976"/>
      <c r="R27" s="1976"/>
      <c r="S27" s="1977"/>
    </row>
    <row r="28" spans="1:19" s="277" customFormat="1" ht="30" customHeight="1">
      <c r="A28" s="286" t="s">
        <v>497</v>
      </c>
      <c r="B28" s="1976" t="s">
        <v>498</v>
      </c>
      <c r="C28" s="1976"/>
      <c r="D28" s="1976"/>
      <c r="E28" s="1976"/>
      <c r="F28" s="1976"/>
      <c r="G28" s="1976"/>
      <c r="H28" s="1976"/>
      <c r="I28" s="1976"/>
      <c r="J28" s="1976"/>
      <c r="K28" s="1976"/>
      <c r="L28" s="1976"/>
      <c r="M28" s="1976"/>
      <c r="N28" s="1976"/>
      <c r="O28" s="1976"/>
      <c r="P28" s="1976"/>
      <c r="Q28" s="1976"/>
      <c r="R28" s="1976"/>
      <c r="S28" s="1977"/>
    </row>
    <row r="29" spans="1:19" s="277" customFormat="1" ht="15" customHeight="1">
      <c r="A29" s="286"/>
      <c r="B29" s="1976" t="s">
        <v>499</v>
      </c>
      <c r="C29" s="1976"/>
      <c r="D29" s="1976"/>
      <c r="E29" s="1976"/>
      <c r="F29" s="1976"/>
      <c r="G29" s="1976"/>
      <c r="H29" s="1976"/>
      <c r="I29" s="1976"/>
      <c r="J29" s="1976"/>
      <c r="K29" s="1976"/>
      <c r="L29" s="1976"/>
      <c r="M29" s="1976"/>
      <c r="N29" s="1976"/>
      <c r="O29" s="1976"/>
      <c r="P29" s="1976"/>
      <c r="Q29" s="1976"/>
      <c r="R29" s="1976"/>
      <c r="S29" s="1977"/>
    </row>
    <row r="30" spans="1:19" s="277" customFormat="1">
      <c r="A30" s="286"/>
      <c r="B30" s="1976"/>
      <c r="C30" s="1976"/>
      <c r="D30" s="1976"/>
      <c r="E30" s="1976"/>
      <c r="F30" s="1976"/>
      <c r="G30" s="1976"/>
      <c r="H30" s="1976"/>
      <c r="I30" s="1976"/>
      <c r="J30" s="1976"/>
      <c r="K30" s="1976"/>
      <c r="L30" s="1976"/>
      <c r="M30" s="1976"/>
      <c r="N30" s="1976"/>
      <c r="O30" s="1976"/>
      <c r="P30" s="1976"/>
      <c r="Q30" s="1976"/>
      <c r="R30" s="1976"/>
      <c r="S30" s="1977"/>
    </row>
    <row r="31" spans="1:19" s="277" customFormat="1" ht="15" customHeight="1">
      <c r="A31" s="2011" t="s">
        <v>500</v>
      </c>
      <c r="B31" s="1976" t="s">
        <v>501</v>
      </c>
      <c r="C31" s="1976"/>
      <c r="D31" s="1976"/>
      <c r="E31" s="1976"/>
      <c r="F31" s="1976"/>
      <c r="G31" s="1976"/>
      <c r="H31" s="1976"/>
      <c r="I31" s="1976"/>
      <c r="J31" s="1976"/>
      <c r="K31" s="1976"/>
      <c r="L31" s="1976"/>
      <c r="M31" s="1976"/>
      <c r="N31" s="1976"/>
      <c r="O31" s="1976"/>
      <c r="P31" s="1976"/>
      <c r="Q31" s="1976"/>
      <c r="R31" s="1976"/>
      <c r="S31" s="1977"/>
    </row>
    <row r="32" spans="1:19" s="277" customFormat="1">
      <c r="A32" s="2011"/>
      <c r="B32" s="1976"/>
      <c r="C32" s="1976"/>
      <c r="D32" s="1976"/>
      <c r="E32" s="1976"/>
      <c r="F32" s="1976"/>
      <c r="G32" s="1976"/>
      <c r="H32" s="1976"/>
      <c r="I32" s="1976"/>
      <c r="J32" s="1976"/>
      <c r="K32" s="1976"/>
      <c r="L32" s="1976"/>
      <c r="M32" s="1976"/>
      <c r="N32" s="1976"/>
      <c r="O32" s="1976"/>
      <c r="P32" s="1976"/>
      <c r="Q32" s="1976"/>
      <c r="R32" s="1976"/>
      <c r="S32" s="1977"/>
    </row>
    <row r="33" spans="1:19" s="277" customFormat="1" ht="15" customHeight="1">
      <c r="A33" s="288"/>
      <c r="B33" s="1976" t="s">
        <v>502</v>
      </c>
      <c r="C33" s="1976"/>
      <c r="D33" s="1976"/>
      <c r="E33" s="1976"/>
      <c r="F33" s="1976"/>
      <c r="G33" s="1976"/>
      <c r="H33" s="1976"/>
      <c r="I33" s="1976"/>
      <c r="J33" s="1976"/>
      <c r="K33" s="1976"/>
      <c r="L33" s="1976"/>
      <c r="M33" s="1976"/>
      <c r="N33" s="1976"/>
      <c r="O33" s="1976"/>
      <c r="P33" s="1976"/>
      <c r="Q33" s="1976"/>
      <c r="R33" s="1976"/>
      <c r="S33" s="1977"/>
    </row>
    <row r="34" spans="1:19" s="277" customFormat="1" ht="15" customHeight="1">
      <c r="A34" s="286" t="s">
        <v>503</v>
      </c>
      <c r="B34" s="1976" t="s">
        <v>504</v>
      </c>
      <c r="C34" s="1976"/>
      <c r="D34" s="1976"/>
      <c r="E34" s="1976"/>
      <c r="F34" s="1976"/>
      <c r="G34" s="1976"/>
      <c r="H34" s="1976"/>
      <c r="I34" s="1976"/>
      <c r="J34" s="1976"/>
      <c r="K34" s="1976"/>
      <c r="L34" s="1976"/>
      <c r="M34" s="1976"/>
      <c r="N34" s="1976"/>
      <c r="O34" s="1976"/>
      <c r="P34" s="1976"/>
      <c r="Q34" s="1976"/>
      <c r="R34" s="1976"/>
      <c r="S34" s="1977"/>
    </row>
    <row r="35" spans="1:19" s="277" customFormat="1">
      <c r="A35" s="286"/>
      <c r="B35" s="1976"/>
      <c r="C35" s="1976"/>
      <c r="D35" s="1976"/>
      <c r="E35" s="1976"/>
      <c r="F35" s="1976"/>
      <c r="G35" s="1976"/>
      <c r="H35" s="1976"/>
      <c r="I35" s="1976"/>
      <c r="J35" s="1976"/>
      <c r="K35" s="1976"/>
      <c r="L35" s="1976"/>
      <c r="M35" s="1976"/>
      <c r="N35" s="1976"/>
      <c r="O35" s="1976"/>
      <c r="P35" s="1976"/>
      <c r="Q35" s="1976"/>
      <c r="R35" s="1976"/>
      <c r="S35" s="1977"/>
    </row>
    <row r="36" spans="1:19" s="277" customFormat="1">
      <c r="A36" s="286" t="s">
        <v>505</v>
      </c>
      <c r="B36" s="1976" t="s">
        <v>506</v>
      </c>
      <c r="C36" s="1976"/>
      <c r="D36" s="1976"/>
      <c r="E36" s="1976"/>
      <c r="F36" s="1976"/>
      <c r="G36" s="1976"/>
      <c r="H36" s="1976"/>
      <c r="I36" s="1976"/>
      <c r="J36" s="1976"/>
      <c r="K36" s="1976"/>
      <c r="L36" s="1976"/>
      <c r="M36" s="1976"/>
      <c r="N36" s="1976"/>
      <c r="O36" s="1976"/>
      <c r="P36" s="1976"/>
      <c r="Q36" s="1976"/>
      <c r="R36" s="1976"/>
      <c r="S36" s="1977"/>
    </row>
    <row r="37" spans="1:19" s="277" customFormat="1">
      <c r="A37" s="286"/>
      <c r="B37" s="1976"/>
      <c r="C37" s="1976"/>
      <c r="D37" s="1976"/>
      <c r="E37" s="1976"/>
      <c r="F37" s="1976"/>
      <c r="G37" s="1976"/>
      <c r="H37" s="1976"/>
      <c r="I37" s="1976"/>
      <c r="J37" s="1976"/>
      <c r="K37" s="1976"/>
      <c r="L37" s="1976"/>
      <c r="M37" s="1976"/>
      <c r="N37" s="1976"/>
      <c r="O37" s="1976"/>
      <c r="P37" s="1976"/>
      <c r="Q37" s="1976"/>
      <c r="R37" s="1976"/>
      <c r="S37" s="1977"/>
    </row>
    <row r="38" spans="1:19" s="277" customFormat="1" ht="13" customHeight="1">
      <c r="A38" s="286" t="s">
        <v>507</v>
      </c>
      <c r="B38" s="1944" t="s">
        <v>790</v>
      </c>
      <c r="C38" s="1944"/>
      <c r="D38" s="1944"/>
      <c r="E38" s="1944"/>
      <c r="F38" s="1944"/>
      <c r="G38" s="1944"/>
      <c r="H38" s="1944"/>
      <c r="I38" s="1944"/>
      <c r="J38" s="1944"/>
      <c r="K38" s="1944"/>
      <c r="L38" s="1944"/>
      <c r="M38" s="1944"/>
      <c r="N38" s="1944"/>
      <c r="O38" s="1944"/>
      <c r="P38" s="1944"/>
      <c r="Q38" s="1944"/>
      <c r="R38" s="1944"/>
      <c r="S38" s="1945"/>
    </row>
    <row r="39" spans="1:19" s="277" customFormat="1" ht="15" customHeight="1">
      <c r="A39" s="286" t="s">
        <v>792</v>
      </c>
      <c r="B39" s="1944" t="s">
        <v>791</v>
      </c>
      <c r="C39" s="1944"/>
      <c r="D39" s="1944"/>
      <c r="E39" s="1944"/>
      <c r="F39" s="1944"/>
      <c r="G39" s="1944"/>
      <c r="H39" s="1944"/>
      <c r="I39" s="1944"/>
      <c r="J39" s="1944"/>
      <c r="K39" s="1944"/>
      <c r="L39" s="1944"/>
      <c r="M39" s="1944"/>
      <c r="N39" s="1944"/>
      <c r="O39" s="1944"/>
      <c r="P39" s="1944"/>
      <c r="Q39" s="1944"/>
      <c r="R39" s="1944"/>
      <c r="S39" s="1945"/>
    </row>
    <row r="40" spans="1:19" s="277" customFormat="1" ht="8" customHeight="1">
      <c r="A40" s="286"/>
      <c r="B40" s="1944"/>
      <c r="C40" s="1944"/>
      <c r="D40" s="1944"/>
      <c r="E40" s="1944"/>
      <c r="F40" s="1944"/>
      <c r="G40" s="1944"/>
      <c r="H40" s="1944"/>
      <c r="I40" s="1944"/>
      <c r="J40" s="1944"/>
      <c r="K40" s="1944"/>
      <c r="L40" s="1944"/>
      <c r="M40" s="1944"/>
      <c r="N40" s="1944"/>
      <c r="O40" s="1944"/>
      <c r="P40" s="1944"/>
      <c r="Q40" s="1944"/>
      <c r="R40" s="1944"/>
      <c r="S40" s="1945"/>
    </row>
    <row r="41" spans="1:19" s="277" customFormat="1" ht="11" customHeight="1">
      <c r="A41" s="409"/>
      <c r="B41" s="1944"/>
      <c r="C41" s="1944"/>
      <c r="D41" s="1944"/>
      <c r="E41" s="1944"/>
      <c r="F41" s="1944"/>
      <c r="G41" s="1944"/>
      <c r="H41" s="1944"/>
      <c r="I41" s="1944"/>
      <c r="J41" s="1944"/>
      <c r="K41" s="1944"/>
      <c r="L41" s="1944"/>
      <c r="M41" s="1944"/>
      <c r="N41" s="1944"/>
      <c r="O41" s="1944"/>
      <c r="P41" s="1944"/>
      <c r="Q41" s="1944"/>
      <c r="R41" s="1944"/>
      <c r="S41" s="1945"/>
    </row>
    <row r="42" spans="1:19" s="277" customFormat="1" ht="13" customHeight="1">
      <c r="A42" s="286" t="s">
        <v>793</v>
      </c>
      <c r="B42" s="1944" t="s">
        <v>794</v>
      </c>
      <c r="C42" s="1944"/>
      <c r="D42" s="1944"/>
      <c r="E42" s="1944"/>
      <c r="F42" s="1944"/>
      <c r="G42" s="1944"/>
      <c r="H42" s="1944"/>
      <c r="I42" s="1944"/>
      <c r="J42" s="1944"/>
      <c r="K42" s="1944"/>
      <c r="L42" s="1944"/>
      <c r="M42" s="1944"/>
      <c r="N42" s="1944"/>
      <c r="O42" s="1944"/>
      <c r="P42" s="1944"/>
      <c r="Q42" s="1944"/>
      <c r="R42" s="1944"/>
      <c r="S42" s="1945"/>
    </row>
    <row r="43" spans="1:19" s="277" customFormat="1">
      <c r="A43" s="286"/>
      <c r="B43" s="1944"/>
      <c r="C43" s="1944"/>
      <c r="D43" s="1944"/>
      <c r="E43" s="1944"/>
      <c r="F43" s="1944"/>
      <c r="G43" s="1944"/>
      <c r="H43" s="1944"/>
      <c r="I43" s="1944"/>
      <c r="J43" s="1944"/>
      <c r="K43" s="1944"/>
      <c r="L43" s="1944"/>
      <c r="M43" s="1944"/>
      <c r="N43" s="1944"/>
      <c r="O43" s="1944"/>
      <c r="P43" s="1944"/>
      <c r="Q43" s="1944"/>
      <c r="R43" s="1944"/>
      <c r="S43" s="1945"/>
    </row>
    <row r="44" spans="1:19" s="277" customFormat="1" ht="22.5" customHeight="1">
      <c r="A44" s="286" t="s">
        <v>795</v>
      </c>
      <c r="B44" s="1944" t="s">
        <v>796</v>
      </c>
      <c r="C44" s="1944"/>
      <c r="D44" s="1944"/>
      <c r="E44" s="1944"/>
      <c r="F44" s="1944"/>
      <c r="G44" s="1944"/>
      <c r="H44" s="1944"/>
      <c r="I44" s="1944"/>
      <c r="J44" s="1944"/>
      <c r="K44" s="1944"/>
      <c r="L44" s="1944"/>
      <c r="M44" s="1944"/>
      <c r="N44" s="1944"/>
      <c r="O44" s="1944"/>
      <c r="P44" s="1944"/>
      <c r="Q44" s="1944"/>
      <c r="R44" s="1944"/>
      <c r="S44" s="1945"/>
    </row>
    <row r="45" spans="1:19" s="277" customFormat="1" ht="13" customHeight="1">
      <c r="A45" s="286"/>
      <c r="B45" s="1944"/>
      <c r="C45" s="1944"/>
      <c r="D45" s="1944"/>
      <c r="E45" s="1944"/>
      <c r="F45" s="1944"/>
      <c r="G45" s="1944"/>
      <c r="H45" s="1944"/>
      <c r="I45" s="1944"/>
      <c r="J45" s="1944"/>
      <c r="K45" s="1944"/>
      <c r="L45" s="1944"/>
      <c r="M45" s="1944"/>
      <c r="N45" s="1944"/>
      <c r="O45" s="1944"/>
      <c r="P45" s="1944"/>
      <c r="Q45" s="1944"/>
      <c r="R45" s="1944"/>
      <c r="S45" s="1945"/>
    </row>
    <row r="46" spans="1:19" s="277" customFormat="1">
      <c r="A46" s="286" t="s">
        <v>797</v>
      </c>
      <c r="B46" s="2003" t="s">
        <v>798</v>
      </c>
      <c r="C46" s="2003"/>
      <c r="D46" s="2003"/>
      <c r="E46" s="2003"/>
      <c r="F46" s="2003"/>
      <c r="G46" s="2003"/>
      <c r="H46" s="2003"/>
      <c r="I46" s="2003"/>
      <c r="J46" s="2003"/>
      <c r="K46" s="2003"/>
      <c r="L46" s="2003"/>
      <c r="M46" s="2003"/>
      <c r="N46" s="2003"/>
      <c r="O46" s="2003"/>
      <c r="P46" s="2003"/>
      <c r="Q46" s="2003"/>
      <c r="R46" s="2003"/>
      <c r="S46" s="2004"/>
    </row>
    <row r="47" spans="1:19" s="277" customFormat="1" ht="23.5" customHeight="1">
      <c r="A47" s="286" t="s">
        <v>799</v>
      </c>
      <c r="B47" s="1944" t="s">
        <v>800</v>
      </c>
      <c r="C47" s="1944"/>
      <c r="D47" s="1944"/>
      <c r="E47" s="1944"/>
      <c r="F47" s="1944"/>
      <c r="G47" s="1944"/>
      <c r="H47" s="1944"/>
      <c r="I47" s="1944"/>
      <c r="J47" s="1944"/>
      <c r="K47" s="1944"/>
      <c r="L47" s="1944"/>
      <c r="M47" s="1944"/>
      <c r="N47" s="1944"/>
      <c r="O47" s="1944"/>
      <c r="P47" s="1944"/>
      <c r="Q47" s="1944"/>
      <c r="R47" s="1944"/>
      <c r="S47" s="1945"/>
    </row>
    <row r="48" spans="1:19" s="277" customFormat="1" ht="26" customHeight="1">
      <c r="A48" s="289" t="s">
        <v>801</v>
      </c>
      <c r="B48" s="1974" t="s">
        <v>802</v>
      </c>
      <c r="C48" s="1974"/>
      <c r="D48" s="1974"/>
      <c r="E48" s="1974"/>
      <c r="F48" s="1974"/>
      <c r="G48" s="1974"/>
      <c r="H48" s="1974"/>
      <c r="I48" s="1974"/>
      <c r="J48" s="1974"/>
      <c r="K48" s="1974"/>
      <c r="L48" s="1974"/>
      <c r="M48" s="1974"/>
      <c r="N48" s="1974"/>
      <c r="O48" s="1974"/>
      <c r="P48" s="1974"/>
      <c r="Q48" s="1974"/>
      <c r="R48" s="1974"/>
      <c r="S48" s="1975"/>
    </row>
    <row r="49" spans="1:19" s="277" customFormat="1" ht="15.75" customHeight="1">
      <c r="A49" s="290"/>
      <c r="B49" s="2005" t="s">
        <v>508</v>
      </c>
      <c r="C49" s="2005"/>
      <c r="D49" s="2005"/>
      <c r="E49" s="2005"/>
      <c r="F49" s="2005"/>
      <c r="G49" s="2005"/>
      <c r="H49" s="2005"/>
      <c r="I49" s="2005"/>
      <c r="J49" s="2005"/>
      <c r="K49" s="2005"/>
      <c r="L49" s="2005"/>
      <c r="M49" s="2005"/>
      <c r="N49" s="2005"/>
      <c r="O49" s="2005"/>
      <c r="P49" s="2005"/>
      <c r="Q49" s="2005"/>
      <c r="R49" s="2005"/>
      <c r="S49" s="2005"/>
    </row>
    <row r="50" spans="1:19" s="277" customFormat="1" ht="18" customHeight="1">
      <c r="A50" s="2006" t="s">
        <v>509</v>
      </c>
      <c r="B50" s="2006"/>
      <c r="C50" s="2006"/>
      <c r="D50" s="2006"/>
      <c r="E50" s="2006"/>
      <c r="F50" s="2006"/>
      <c r="G50" s="2006"/>
      <c r="H50" s="2006"/>
      <c r="I50" s="2006"/>
      <c r="J50" s="2006"/>
      <c r="K50" s="2006"/>
      <c r="L50" s="2006"/>
      <c r="M50" s="2006"/>
      <c r="N50" s="2006"/>
      <c r="O50" s="2006"/>
      <c r="P50" s="2006"/>
      <c r="Q50" s="2006"/>
      <c r="R50" s="2006"/>
      <c r="S50" s="2006"/>
    </row>
    <row r="51" spans="1:19" s="277" customFormat="1" ht="1.5" customHeight="1">
      <c r="A51" s="276"/>
    </row>
    <row r="52" spans="1:19" s="277" customFormat="1" ht="19">
      <c r="A52" s="2007"/>
      <c r="B52" s="2007"/>
      <c r="C52" s="2007"/>
      <c r="D52" s="2007"/>
      <c r="E52" s="2007"/>
      <c r="F52" s="2007"/>
      <c r="G52" s="2007"/>
      <c r="H52" s="2007"/>
      <c r="I52" s="2007"/>
      <c r="J52" s="2007"/>
      <c r="K52" s="2007"/>
      <c r="L52" s="2007"/>
      <c r="M52" s="2007"/>
      <c r="N52" s="2007"/>
      <c r="O52" s="2007"/>
      <c r="P52" s="2007"/>
      <c r="Q52" s="2007"/>
      <c r="R52" s="2007"/>
      <c r="S52" s="2007"/>
    </row>
    <row r="53" spans="1:19" s="277" customFormat="1" ht="21" customHeight="1">
      <c r="H53" s="277" t="s">
        <v>510</v>
      </c>
      <c r="K53" s="291"/>
      <c r="L53" s="1987" t="str">
        <f>TEXT(基本情報入力シート!L21,"#")</f>
        <v/>
      </c>
      <c r="M53" s="1987"/>
      <c r="N53" s="1987"/>
      <c r="O53" s="1987"/>
      <c r="P53" s="1987"/>
      <c r="Q53" s="1987"/>
      <c r="R53" s="1987"/>
      <c r="S53" s="292" t="s">
        <v>511</v>
      </c>
    </row>
    <row r="54" spans="1:19" s="277" customFormat="1">
      <c r="A54" s="1988" t="s">
        <v>512</v>
      </c>
      <c r="B54" s="1989"/>
      <c r="C54" s="1989"/>
      <c r="D54" s="1989"/>
      <c r="E54" s="1990"/>
      <c r="F54" s="1991" t="s">
        <v>513</v>
      </c>
      <c r="G54" s="1992"/>
      <c r="H54" s="1992"/>
      <c r="I54" s="1993"/>
      <c r="J54" s="1994" t="s">
        <v>514</v>
      </c>
      <c r="K54" s="1995"/>
      <c r="L54" s="1995"/>
      <c r="M54" s="1995"/>
      <c r="N54" s="1995"/>
      <c r="O54" s="1995"/>
      <c r="P54" s="1995"/>
      <c r="Q54" s="1995"/>
      <c r="R54" s="1995"/>
      <c r="S54" s="1996"/>
    </row>
    <row r="55" spans="1:19" s="277" customFormat="1">
      <c r="A55" s="1988" t="s">
        <v>439</v>
      </c>
      <c r="B55" s="1989"/>
      <c r="C55" s="1989"/>
      <c r="D55" s="1989"/>
      <c r="E55" s="1990"/>
      <c r="F55" s="2000" t="s">
        <v>515</v>
      </c>
      <c r="G55" s="2001"/>
      <c r="H55" s="2001"/>
      <c r="I55" s="2002"/>
      <c r="J55" s="1997"/>
      <c r="K55" s="1998"/>
      <c r="L55" s="1998"/>
      <c r="M55" s="1998"/>
      <c r="N55" s="1998"/>
      <c r="O55" s="1998"/>
      <c r="P55" s="1998"/>
      <c r="Q55" s="1998"/>
      <c r="R55" s="1998"/>
      <c r="S55" s="1999"/>
    </row>
    <row r="56" spans="1:19" s="277" customFormat="1" ht="16" customHeight="1">
      <c r="A56" s="1959" t="str">
        <f>TEXT(基本情報入力シート!L36,"#")</f>
        <v/>
      </c>
      <c r="B56" s="1960" ph="1"/>
      <c r="C56" s="1960" ph="1"/>
      <c r="D56" s="1960" ph="1"/>
      <c r="E56" s="1961" ph="1"/>
      <c r="F56" s="1978" t="str">
        <f>TEXT(基本情報入力シート!L35,"#")</f>
        <v/>
      </c>
      <c r="G56" s="1979"/>
      <c r="H56" s="1979"/>
      <c r="I56" s="1980"/>
      <c r="J56" s="1981" t="str">
        <f>IF(TEXT(基本情報入力シート!L39,"#")="","",CONCATENATE(TEXT(基本情報入力シート!L39,"#"),CHAR(10),TEXT(基本情報入力シート!L40,"#")))</f>
        <v/>
      </c>
      <c r="K56" s="1982"/>
      <c r="L56" s="1982"/>
      <c r="M56" s="1982"/>
      <c r="N56" s="1982"/>
      <c r="O56" s="1982"/>
      <c r="P56" s="1982"/>
      <c r="Q56" s="1982"/>
      <c r="R56" s="1982"/>
      <c r="S56" s="1983"/>
    </row>
    <row r="57" spans="1:19" s="277" customFormat="1" ht="16" customHeight="1">
      <c r="A57" s="1968" t="str">
        <f>TEXT(基本情報入力シート!L37,"#")</f>
        <v/>
      </c>
      <c r="B57" s="1969"/>
      <c r="C57" s="1969"/>
      <c r="D57" s="1969"/>
      <c r="E57" s="1970"/>
      <c r="F57" s="1971" t="str">
        <f>IF(基本情報入力シート!L41&lt;&gt;"",TEXT(基本情報入力シート!L41,"ggge年m月d日"),"")</f>
        <v/>
      </c>
      <c r="G57" s="1972"/>
      <c r="H57" s="1972"/>
      <c r="I57" s="1973"/>
      <c r="J57" s="1984"/>
      <c r="K57" s="1985"/>
      <c r="L57" s="1985"/>
      <c r="M57" s="1985"/>
      <c r="N57" s="1985"/>
      <c r="O57" s="1985"/>
      <c r="P57" s="1985"/>
      <c r="Q57" s="1985"/>
      <c r="R57" s="1985"/>
      <c r="S57" s="1986"/>
    </row>
    <row r="58" spans="1:19" s="277" customFormat="1" ht="16" customHeight="1">
      <c r="A58" s="1959" t="str">
        <f>TEXT(基本情報入力シート!L60,"#")</f>
        <v/>
      </c>
      <c r="B58" s="1960"/>
      <c r="C58" s="1960"/>
      <c r="D58" s="1960"/>
      <c r="E58" s="1961"/>
      <c r="F58" s="1938" t="s">
        <v>516</v>
      </c>
      <c r="G58" s="1939"/>
      <c r="H58" s="1939"/>
      <c r="I58" s="1940"/>
      <c r="J58" s="1962" t="str">
        <f>TEXT(基本情報入力シート!L62,"#")</f>
        <v/>
      </c>
      <c r="K58" s="1963"/>
      <c r="L58" s="1963"/>
      <c r="M58" s="1963"/>
      <c r="N58" s="1963"/>
      <c r="O58" s="1963"/>
      <c r="P58" s="1963"/>
      <c r="Q58" s="1963"/>
      <c r="R58" s="1963"/>
      <c r="S58" s="1964"/>
    </row>
    <row r="59" spans="1:19" s="277" customFormat="1" ht="16" customHeight="1">
      <c r="A59" s="1968" t="str">
        <f>TEXT(基本情報入力シート!L59,"#")</f>
        <v/>
      </c>
      <c r="B59" s="1969"/>
      <c r="C59" s="1969"/>
      <c r="D59" s="1969"/>
      <c r="E59" s="1970"/>
      <c r="F59" s="1971" t="str">
        <f>IF(基本情報入力シート!L65&lt;&gt;"",TEXT(基本情報入力シート!L65,"ggge年m月d日"),"")</f>
        <v/>
      </c>
      <c r="G59" s="1972"/>
      <c r="H59" s="1972"/>
      <c r="I59" s="1973"/>
      <c r="J59" s="1965"/>
      <c r="K59" s="1966"/>
      <c r="L59" s="1966"/>
      <c r="M59" s="1966"/>
      <c r="N59" s="1966"/>
      <c r="O59" s="1966"/>
      <c r="P59" s="1966"/>
      <c r="Q59" s="1966"/>
      <c r="R59" s="1966"/>
      <c r="S59" s="1967"/>
    </row>
    <row r="60" spans="1:19" s="277" customFormat="1" ht="16" customHeight="1">
      <c r="A60" s="1935"/>
      <c r="B60" s="1936"/>
      <c r="C60" s="1936"/>
      <c r="D60" s="1936"/>
      <c r="E60" s="1937"/>
      <c r="F60" s="1938"/>
      <c r="G60" s="1939"/>
      <c r="H60" s="1939"/>
      <c r="I60" s="1940"/>
      <c r="J60" s="1923"/>
      <c r="K60" s="1924"/>
      <c r="L60" s="1924"/>
      <c r="M60" s="1924"/>
      <c r="N60" s="1924"/>
      <c r="O60" s="1924"/>
      <c r="P60" s="1924"/>
      <c r="Q60" s="1924"/>
      <c r="R60" s="1924"/>
      <c r="S60" s="1925"/>
    </row>
    <row r="61" spans="1:19" s="277" customFormat="1" ht="16" customHeight="1">
      <c r="A61" s="1929"/>
      <c r="B61" s="1930"/>
      <c r="C61" s="1930"/>
      <c r="D61" s="1930"/>
      <c r="E61" s="1931"/>
      <c r="F61" s="1932"/>
      <c r="G61" s="1933"/>
      <c r="H61" s="1933"/>
      <c r="I61" s="1934"/>
      <c r="J61" s="1926"/>
      <c r="K61" s="1927"/>
      <c r="L61" s="1927"/>
      <c r="M61" s="1927"/>
      <c r="N61" s="1927"/>
      <c r="O61" s="1927"/>
      <c r="P61" s="1927"/>
      <c r="Q61" s="1927"/>
      <c r="R61" s="1927"/>
      <c r="S61" s="1928"/>
    </row>
    <row r="62" spans="1:19" s="277" customFormat="1" ht="16" customHeight="1">
      <c r="A62" s="1935"/>
      <c r="B62" s="1936"/>
      <c r="C62" s="1936"/>
      <c r="D62" s="1936"/>
      <c r="E62" s="1937"/>
      <c r="F62" s="1938"/>
      <c r="G62" s="1939"/>
      <c r="H62" s="1939"/>
      <c r="I62" s="1940"/>
      <c r="J62" s="1923"/>
      <c r="K62" s="1924"/>
      <c r="L62" s="1924"/>
      <c r="M62" s="1924"/>
      <c r="N62" s="1924"/>
      <c r="O62" s="1924"/>
      <c r="P62" s="1924"/>
      <c r="Q62" s="1924"/>
      <c r="R62" s="1924"/>
      <c r="S62" s="1925"/>
    </row>
    <row r="63" spans="1:19" s="277" customFormat="1" ht="16" customHeight="1">
      <c r="A63" s="1929"/>
      <c r="B63" s="1930"/>
      <c r="C63" s="1930"/>
      <c r="D63" s="1930"/>
      <c r="E63" s="1931"/>
      <c r="F63" s="1932"/>
      <c r="G63" s="1933"/>
      <c r="H63" s="1933"/>
      <c r="I63" s="1934"/>
      <c r="J63" s="1926"/>
      <c r="K63" s="1927"/>
      <c r="L63" s="1927"/>
      <c r="M63" s="1927"/>
      <c r="N63" s="1927"/>
      <c r="O63" s="1927"/>
      <c r="P63" s="1927"/>
      <c r="Q63" s="1927"/>
      <c r="R63" s="1927"/>
      <c r="S63" s="1928"/>
    </row>
    <row r="64" spans="1:19" s="277" customFormat="1" ht="16" customHeight="1">
      <c r="A64" s="1935"/>
      <c r="B64" s="1936"/>
      <c r="C64" s="1936"/>
      <c r="D64" s="1936"/>
      <c r="E64" s="1937"/>
      <c r="F64" s="1938"/>
      <c r="G64" s="1939"/>
      <c r="H64" s="1939"/>
      <c r="I64" s="1940"/>
      <c r="J64" s="1923"/>
      <c r="K64" s="1924"/>
      <c r="L64" s="1924"/>
      <c r="M64" s="1924"/>
      <c r="N64" s="1924"/>
      <c r="O64" s="1924"/>
      <c r="P64" s="1924"/>
      <c r="Q64" s="1924"/>
      <c r="R64" s="1924"/>
      <c r="S64" s="1925"/>
    </row>
    <row r="65" spans="1:19" s="277" customFormat="1" ht="16" customHeight="1">
      <c r="A65" s="1929"/>
      <c r="B65" s="1930"/>
      <c r="C65" s="1930"/>
      <c r="D65" s="1930"/>
      <c r="E65" s="1931"/>
      <c r="F65" s="1932"/>
      <c r="G65" s="1933"/>
      <c r="H65" s="1933"/>
      <c r="I65" s="1934"/>
      <c r="J65" s="1926"/>
      <c r="K65" s="1927"/>
      <c r="L65" s="1927"/>
      <c r="M65" s="1927"/>
      <c r="N65" s="1927"/>
      <c r="O65" s="1927"/>
      <c r="P65" s="1927"/>
      <c r="Q65" s="1927"/>
      <c r="R65" s="1927"/>
      <c r="S65" s="1928"/>
    </row>
    <row r="66" spans="1:19" s="277" customFormat="1" ht="16" customHeight="1">
      <c r="A66" s="1947"/>
      <c r="B66" s="1948"/>
      <c r="C66" s="1948"/>
      <c r="D66" s="1948"/>
      <c r="E66" s="1949"/>
      <c r="F66" s="1950"/>
      <c r="G66" s="1951"/>
      <c r="H66" s="1951"/>
      <c r="I66" s="1952"/>
      <c r="J66" s="1923"/>
      <c r="K66" s="1924"/>
      <c r="L66" s="1924"/>
      <c r="M66" s="1924"/>
      <c r="N66" s="1924"/>
      <c r="O66" s="1924"/>
      <c r="P66" s="1924"/>
      <c r="Q66" s="1924"/>
      <c r="R66" s="1924"/>
      <c r="S66" s="1925"/>
    </row>
    <row r="67" spans="1:19" s="277" customFormat="1" ht="16" customHeight="1">
      <c r="A67" s="1953"/>
      <c r="B67" s="1954"/>
      <c r="C67" s="1954"/>
      <c r="D67" s="1954"/>
      <c r="E67" s="1955"/>
      <c r="F67" s="1956"/>
      <c r="G67" s="1957"/>
      <c r="H67" s="1957"/>
      <c r="I67" s="1958"/>
      <c r="J67" s="1926"/>
      <c r="K67" s="1927"/>
      <c r="L67" s="1927"/>
      <c r="M67" s="1927"/>
      <c r="N67" s="1927"/>
      <c r="O67" s="1927"/>
      <c r="P67" s="1927"/>
      <c r="Q67" s="1927"/>
      <c r="R67" s="1927"/>
      <c r="S67" s="1928"/>
    </row>
    <row r="68" spans="1:19" s="277" customFormat="1" ht="16" customHeight="1">
      <c r="A68" s="1935"/>
      <c r="B68" s="1936"/>
      <c r="C68" s="1936"/>
      <c r="D68" s="1936"/>
      <c r="E68" s="1937"/>
      <c r="F68" s="1941"/>
      <c r="G68" s="1942"/>
      <c r="H68" s="1942"/>
      <c r="I68" s="1943"/>
      <c r="J68" s="1923"/>
      <c r="K68" s="1924"/>
      <c r="L68" s="1924"/>
      <c r="M68" s="1924"/>
      <c r="N68" s="1924"/>
      <c r="O68" s="1924"/>
      <c r="P68" s="1924"/>
      <c r="Q68" s="1924"/>
      <c r="R68" s="1924"/>
      <c r="S68" s="1925"/>
    </row>
    <row r="69" spans="1:19" s="277" customFormat="1" ht="16" customHeight="1">
      <c r="A69" s="1929"/>
      <c r="B69" s="1930"/>
      <c r="C69" s="1930"/>
      <c r="D69" s="1930"/>
      <c r="E69" s="1931"/>
      <c r="F69" s="1932"/>
      <c r="G69" s="1933"/>
      <c r="H69" s="1933"/>
      <c r="I69" s="1934"/>
      <c r="J69" s="1926"/>
      <c r="K69" s="1927"/>
      <c r="L69" s="1927"/>
      <c r="M69" s="1927"/>
      <c r="N69" s="1927"/>
      <c r="O69" s="1927"/>
      <c r="P69" s="1927"/>
      <c r="Q69" s="1927"/>
      <c r="R69" s="1927"/>
      <c r="S69" s="1928"/>
    </row>
    <row r="70" spans="1:19" s="277" customFormat="1" ht="16" customHeight="1">
      <c r="A70" s="1935"/>
      <c r="B70" s="1936"/>
      <c r="C70" s="1936"/>
      <c r="D70" s="1936"/>
      <c r="E70" s="1937"/>
      <c r="F70" s="1941"/>
      <c r="G70" s="1942"/>
      <c r="H70" s="1942"/>
      <c r="I70" s="1943"/>
      <c r="J70" s="1923"/>
      <c r="K70" s="1924"/>
      <c r="L70" s="1924"/>
      <c r="M70" s="1924"/>
      <c r="N70" s="1924"/>
      <c r="O70" s="1924"/>
      <c r="P70" s="1924"/>
      <c r="Q70" s="1924"/>
      <c r="R70" s="1924"/>
      <c r="S70" s="1925"/>
    </row>
    <row r="71" spans="1:19" s="277" customFormat="1" ht="16" customHeight="1">
      <c r="A71" s="1929"/>
      <c r="B71" s="1930"/>
      <c r="C71" s="1930"/>
      <c r="D71" s="1930"/>
      <c r="E71" s="1931"/>
      <c r="F71" s="1932"/>
      <c r="G71" s="1933"/>
      <c r="H71" s="1933"/>
      <c r="I71" s="1934"/>
      <c r="J71" s="1926"/>
      <c r="K71" s="1927"/>
      <c r="L71" s="1927"/>
      <c r="M71" s="1927"/>
      <c r="N71" s="1927"/>
      <c r="O71" s="1927"/>
      <c r="P71" s="1927"/>
      <c r="Q71" s="1927"/>
      <c r="R71" s="1927"/>
      <c r="S71" s="1928"/>
    </row>
    <row r="72" spans="1:19" s="277" customFormat="1" ht="16" customHeight="1">
      <c r="A72" s="1935"/>
      <c r="B72" s="1936"/>
      <c r="C72" s="1936"/>
      <c r="D72" s="1936"/>
      <c r="E72" s="1937"/>
      <c r="F72" s="1941"/>
      <c r="G72" s="1942"/>
      <c r="H72" s="1942"/>
      <c r="I72" s="1943"/>
      <c r="J72" s="1923"/>
      <c r="K72" s="1924"/>
      <c r="L72" s="1924"/>
      <c r="M72" s="1924"/>
      <c r="N72" s="1924"/>
      <c r="O72" s="1924"/>
      <c r="P72" s="1924"/>
      <c r="Q72" s="1924"/>
      <c r="R72" s="1924"/>
      <c r="S72" s="1925"/>
    </row>
    <row r="73" spans="1:19" s="277" customFormat="1" ht="16" customHeight="1">
      <c r="A73" s="1929"/>
      <c r="B73" s="1930"/>
      <c r="C73" s="1930"/>
      <c r="D73" s="1930"/>
      <c r="E73" s="1931"/>
      <c r="F73" s="1932"/>
      <c r="G73" s="1933"/>
      <c r="H73" s="1933"/>
      <c r="I73" s="1934"/>
      <c r="J73" s="1926"/>
      <c r="K73" s="1927"/>
      <c r="L73" s="1927"/>
      <c r="M73" s="1927"/>
      <c r="N73" s="1927"/>
      <c r="O73" s="1927"/>
      <c r="P73" s="1927"/>
      <c r="Q73" s="1927"/>
      <c r="R73" s="1927"/>
      <c r="S73" s="1928"/>
    </row>
    <row r="74" spans="1:19" s="277" customFormat="1" ht="16" customHeight="1">
      <c r="A74" s="1935"/>
      <c r="B74" s="1936"/>
      <c r="C74" s="1936"/>
      <c r="D74" s="1936"/>
      <c r="E74" s="1937"/>
      <c r="F74" s="1941"/>
      <c r="G74" s="1942"/>
      <c r="H74" s="1942"/>
      <c r="I74" s="1943"/>
      <c r="J74" s="1923"/>
      <c r="K74" s="1924"/>
      <c r="L74" s="1924"/>
      <c r="M74" s="1924"/>
      <c r="N74" s="1924"/>
      <c r="O74" s="1924"/>
      <c r="P74" s="1924"/>
      <c r="Q74" s="1924"/>
      <c r="R74" s="1924"/>
      <c r="S74" s="1925"/>
    </row>
    <row r="75" spans="1:19" s="277" customFormat="1" ht="16" customHeight="1">
      <c r="A75" s="1929"/>
      <c r="B75" s="1930"/>
      <c r="C75" s="1930"/>
      <c r="D75" s="1930"/>
      <c r="E75" s="1931"/>
      <c r="F75" s="1932"/>
      <c r="G75" s="1933"/>
      <c r="H75" s="1933"/>
      <c r="I75" s="1934"/>
      <c r="J75" s="1926"/>
      <c r="K75" s="1927"/>
      <c r="L75" s="1927"/>
      <c r="M75" s="1927"/>
      <c r="N75" s="1927"/>
      <c r="O75" s="1927"/>
      <c r="P75" s="1927"/>
      <c r="Q75" s="1927"/>
      <c r="R75" s="1927"/>
      <c r="S75" s="1928"/>
    </row>
    <row r="76" spans="1:19" s="277" customFormat="1" ht="16" customHeight="1">
      <c r="A76" s="1935"/>
      <c r="B76" s="1936"/>
      <c r="C76" s="1936"/>
      <c r="D76" s="1936"/>
      <c r="E76" s="1937"/>
      <c r="F76" s="1941"/>
      <c r="G76" s="1942"/>
      <c r="H76" s="1942"/>
      <c r="I76" s="1943"/>
      <c r="J76" s="1923"/>
      <c r="K76" s="1924"/>
      <c r="L76" s="1924"/>
      <c r="M76" s="1924"/>
      <c r="N76" s="1924"/>
      <c r="O76" s="1924"/>
      <c r="P76" s="1924"/>
      <c r="Q76" s="1924"/>
      <c r="R76" s="1924"/>
      <c r="S76" s="1925"/>
    </row>
    <row r="77" spans="1:19" s="277" customFormat="1" ht="16" customHeight="1">
      <c r="A77" s="1929"/>
      <c r="B77" s="1930"/>
      <c r="C77" s="1930"/>
      <c r="D77" s="1930"/>
      <c r="E77" s="1931"/>
      <c r="F77" s="1932"/>
      <c r="G77" s="1933"/>
      <c r="H77" s="1933"/>
      <c r="I77" s="1934"/>
      <c r="J77" s="1926"/>
      <c r="K77" s="1927"/>
      <c r="L77" s="1927"/>
      <c r="M77" s="1927"/>
      <c r="N77" s="1927"/>
      <c r="O77" s="1927"/>
      <c r="P77" s="1927"/>
      <c r="Q77" s="1927"/>
      <c r="R77" s="1927"/>
      <c r="S77" s="1928"/>
    </row>
    <row r="78" spans="1:19" s="277" customFormat="1" ht="16" customHeight="1">
      <c r="A78" s="1935"/>
      <c r="B78" s="1936"/>
      <c r="C78" s="1936"/>
      <c r="D78" s="1936"/>
      <c r="E78" s="1937"/>
      <c r="F78" s="1938"/>
      <c r="G78" s="1939"/>
      <c r="H78" s="1939"/>
      <c r="I78" s="1940"/>
      <c r="J78" s="1923"/>
      <c r="K78" s="1924"/>
      <c r="L78" s="1924"/>
      <c r="M78" s="1924"/>
      <c r="N78" s="1924"/>
      <c r="O78" s="1924"/>
      <c r="P78" s="1924"/>
      <c r="Q78" s="1924"/>
      <c r="R78" s="1924"/>
      <c r="S78" s="1925"/>
    </row>
    <row r="79" spans="1:19" s="277" customFormat="1" ht="16" customHeight="1">
      <c r="A79" s="1929"/>
      <c r="B79" s="1930"/>
      <c r="C79" s="1930"/>
      <c r="D79" s="1930"/>
      <c r="E79" s="1931"/>
      <c r="F79" s="1932"/>
      <c r="G79" s="1933"/>
      <c r="H79" s="1933"/>
      <c r="I79" s="1934"/>
      <c r="J79" s="1926"/>
      <c r="K79" s="1927"/>
      <c r="L79" s="1927"/>
      <c r="M79" s="1927"/>
      <c r="N79" s="1927"/>
      <c r="O79" s="1927"/>
      <c r="P79" s="1927"/>
      <c r="Q79" s="1927"/>
      <c r="R79" s="1927"/>
      <c r="S79" s="1928"/>
    </row>
    <row r="80" spans="1:19" s="277" customFormat="1" ht="16" customHeight="1">
      <c r="A80" s="1935"/>
      <c r="B80" s="1936"/>
      <c r="C80" s="1936"/>
      <c r="D80" s="1936"/>
      <c r="E80" s="1937"/>
      <c r="F80" s="1938"/>
      <c r="G80" s="1939"/>
      <c r="H80" s="1939"/>
      <c r="I80" s="1940"/>
      <c r="J80" s="1923"/>
      <c r="K80" s="1924"/>
      <c r="L80" s="1924"/>
      <c r="M80" s="1924"/>
      <c r="N80" s="1924"/>
      <c r="O80" s="1924"/>
      <c r="P80" s="1924"/>
      <c r="Q80" s="1924"/>
      <c r="R80" s="1924"/>
      <c r="S80" s="1925"/>
    </row>
    <row r="81" spans="1:22" s="277" customFormat="1" ht="16" customHeight="1">
      <c r="A81" s="1929"/>
      <c r="B81" s="1930"/>
      <c r="C81" s="1930"/>
      <c r="D81" s="1930"/>
      <c r="E81" s="1931"/>
      <c r="F81" s="1932"/>
      <c r="G81" s="1933"/>
      <c r="H81" s="1933"/>
      <c r="I81" s="1934"/>
      <c r="J81" s="1926"/>
      <c r="K81" s="1927"/>
      <c r="L81" s="1927"/>
      <c r="M81" s="1927"/>
      <c r="N81" s="1927"/>
      <c r="O81" s="1927"/>
      <c r="P81" s="1927"/>
      <c r="Q81" s="1927"/>
      <c r="R81" s="1927"/>
      <c r="S81" s="1928"/>
    </row>
    <row r="82" spans="1:22" s="277" customFormat="1" ht="16" customHeight="1">
      <c r="A82" s="1935"/>
      <c r="B82" s="1936"/>
      <c r="C82" s="1936"/>
      <c r="D82" s="1936"/>
      <c r="E82" s="1937"/>
      <c r="F82" s="1938"/>
      <c r="G82" s="1939"/>
      <c r="H82" s="1939"/>
      <c r="I82" s="1940"/>
      <c r="J82" s="1923"/>
      <c r="K82" s="1924"/>
      <c r="L82" s="1924"/>
      <c r="M82" s="1924"/>
      <c r="N82" s="1924"/>
      <c r="O82" s="1924"/>
      <c r="P82" s="1924"/>
      <c r="Q82" s="1924"/>
      <c r="R82" s="1924"/>
      <c r="S82" s="1925"/>
    </row>
    <row r="83" spans="1:22" s="277" customFormat="1" ht="16" customHeight="1">
      <c r="A83" s="1929"/>
      <c r="B83" s="1930"/>
      <c r="C83" s="1930"/>
      <c r="D83" s="1930"/>
      <c r="E83" s="1931"/>
      <c r="F83" s="1932"/>
      <c r="G83" s="1933"/>
      <c r="H83" s="1933"/>
      <c r="I83" s="1934"/>
      <c r="J83" s="1926"/>
      <c r="K83" s="1927"/>
      <c r="L83" s="1927"/>
      <c r="M83" s="1927"/>
      <c r="N83" s="1927"/>
      <c r="O83" s="1927"/>
      <c r="P83" s="1927"/>
      <c r="Q83" s="1927"/>
      <c r="R83" s="1927"/>
      <c r="S83" s="1928"/>
    </row>
    <row r="84" spans="1:22" s="277" customFormat="1" ht="16" customHeight="1">
      <c r="A84" s="1935"/>
      <c r="B84" s="1936"/>
      <c r="C84" s="1936"/>
      <c r="D84" s="1936"/>
      <c r="E84" s="1937"/>
      <c r="F84" s="1938"/>
      <c r="G84" s="1939"/>
      <c r="H84" s="1939"/>
      <c r="I84" s="1940"/>
      <c r="J84" s="1923"/>
      <c r="K84" s="1924"/>
      <c r="L84" s="1924"/>
      <c r="M84" s="1924"/>
      <c r="N84" s="1924"/>
      <c r="O84" s="1924"/>
      <c r="P84" s="1924"/>
      <c r="Q84" s="1924"/>
      <c r="R84" s="1924"/>
      <c r="S84" s="1925"/>
    </row>
    <row r="85" spans="1:22" s="277" customFormat="1" ht="16" customHeight="1">
      <c r="A85" s="1929"/>
      <c r="B85" s="1930"/>
      <c r="C85" s="1930"/>
      <c r="D85" s="1930"/>
      <c r="E85" s="1931"/>
      <c r="F85" s="1932"/>
      <c r="G85" s="1933"/>
      <c r="H85" s="1933"/>
      <c r="I85" s="1934"/>
      <c r="J85" s="1926"/>
      <c r="K85" s="1927"/>
      <c r="L85" s="1927"/>
      <c r="M85" s="1927"/>
      <c r="N85" s="1927"/>
      <c r="O85" s="1927"/>
      <c r="P85" s="1927"/>
      <c r="Q85" s="1927"/>
      <c r="R85" s="1927"/>
      <c r="S85" s="1928"/>
      <c r="V85" s="277" ph="1"/>
    </row>
    <row r="86" spans="1:22" s="277" customFormat="1" ht="16" customHeight="1">
      <c r="A86" s="1947"/>
      <c r="B86" s="1948"/>
      <c r="C86" s="1948"/>
      <c r="D86" s="1948"/>
      <c r="E86" s="1949"/>
      <c r="F86" s="1950"/>
      <c r="G86" s="1951"/>
      <c r="H86" s="1951"/>
      <c r="I86" s="1952"/>
      <c r="J86" s="1923"/>
      <c r="K86" s="1924"/>
      <c r="L86" s="1924"/>
      <c r="M86" s="1924"/>
      <c r="N86" s="1924"/>
      <c r="O86" s="1924"/>
      <c r="P86" s="1924"/>
      <c r="Q86" s="1924"/>
      <c r="R86" s="1924"/>
      <c r="S86" s="1925"/>
    </row>
    <row r="87" spans="1:22" s="277" customFormat="1" ht="16" customHeight="1">
      <c r="A87" s="1953"/>
      <c r="B87" s="1954"/>
      <c r="C87" s="1954"/>
      <c r="D87" s="1954"/>
      <c r="E87" s="1955"/>
      <c r="F87" s="1956"/>
      <c r="G87" s="1957"/>
      <c r="H87" s="1957"/>
      <c r="I87" s="1958"/>
      <c r="J87" s="1926"/>
      <c r="K87" s="1927"/>
      <c r="L87" s="1927"/>
      <c r="M87" s="1927"/>
      <c r="N87" s="1927"/>
      <c r="O87" s="1927"/>
      <c r="P87" s="1927"/>
      <c r="Q87" s="1927"/>
      <c r="R87" s="1927"/>
      <c r="S87" s="1928"/>
    </row>
    <row r="88" spans="1:22" s="277" customFormat="1" ht="12" customHeight="1">
      <c r="A88" s="280" ph="1"/>
      <c r="B88" s="280" ph="1"/>
      <c r="C88" s="280" ph="1"/>
      <c r="D88" s="280" ph="1"/>
      <c r="E88" s="293"/>
      <c r="F88" s="293"/>
      <c r="G88" s="293"/>
      <c r="H88" s="293"/>
      <c r="I88" s="293"/>
      <c r="J88" s="294"/>
      <c r="K88" s="294"/>
      <c r="L88" s="294"/>
      <c r="M88" s="294"/>
      <c r="N88" s="294"/>
      <c r="O88" s="294"/>
      <c r="P88" s="294"/>
      <c r="Q88" s="294"/>
      <c r="R88" s="278"/>
      <c r="S88" s="278"/>
    </row>
    <row r="89" spans="1:22" s="277" customFormat="1" ht="20.25" customHeight="1">
      <c r="A89" s="295" t="s">
        <v>517</v>
      </c>
      <c r="B89" s="1946" t="s">
        <v>518</v>
      </c>
      <c r="C89" s="1946"/>
      <c r="D89" s="1946"/>
      <c r="E89" s="1946"/>
      <c r="F89" s="1946"/>
      <c r="G89" s="1946"/>
      <c r="H89" s="1946"/>
      <c r="I89" s="1946"/>
      <c r="J89" s="1946"/>
      <c r="K89" s="1946"/>
      <c r="L89" s="1946"/>
      <c r="M89" s="1946"/>
      <c r="N89" s="1946"/>
      <c r="O89" s="1946"/>
      <c r="P89" s="1946"/>
      <c r="Q89" s="1946"/>
      <c r="R89" s="1946"/>
      <c r="S89" s="1946"/>
    </row>
    <row r="90" spans="1:22" s="277" customFormat="1" ht="20.25" customHeight="1">
      <c r="A90" s="296"/>
      <c r="B90" s="1946"/>
      <c r="C90" s="1946"/>
      <c r="D90" s="1946"/>
      <c r="E90" s="1946"/>
      <c r="F90" s="1946"/>
      <c r="G90" s="1946"/>
      <c r="H90" s="1946"/>
      <c r="I90" s="1946"/>
      <c r="J90" s="1946"/>
      <c r="K90" s="1946"/>
      <c r="L90" s="1946"/>
      <c r="M90" s="1946"/>
      <c r="N90" s="1946"/>
      <c r="O90" s="1946"/>
      <c r="P90" s="1946"/>
      <c r="Q90" s="1946"/>
      <c r="R90" s="1946"/>
      <c r="S90" s="1946"/>
    </row>
    <row r="91" spans="1:22" s="277" customFormat="1" ht="20.25" customHeight="1">
      <c r="A91" s="296"/>
      <c r="B91" s="1946"/>
      <c r="C91" s="1946"/>
      <c r="D91" s="1946"/>
      <c r="E91" s="1946"/>
      <c r="F91" s="1946"/>
      <c r="G91" s="1946"/>
      <c r="H91" s="1946"/>
      <c r="I91" s="1946"/>
      <c r="J91" s="1946"/>
      <c r="K91" s="1946"/>
      <c r="L91" s="1946"/>
      <c r="M91" s="1946"/>
      <c r="N91" s="1946"/>
      <c r="O91" s="1946"/>
      <c r="P91" s="1946"/>
      <c r="Q91" s="1946"/>
      <c r="R91" s="1946"/>
      <c r="S91" s="1946"/>
    </row>
  </sheetData>
  <sheetProtection sheet="1" objects="1" scenarios="1"/>
  <mergeCells count="125">
    <mergeCell ref="A3:S3"/>
    <mergeCell ref="L7:S7"/>
    <mergeCell ref="L10:S10"/>
    <mergeCell ref="L11:S11"/>
    <mergeCell ref="L14:Q14"/>
    <mergeCell ref="A31:A32"/>
    <mergeCell ref="B31:S32"/>
    <mergeCell ref="L8:S8"/>
    <mergeCell ref="L9:S9"/>
    <mergeCell ref="H11:I13"/>
    <mergeCell ref="J11:K13"/>
    <mergeCell ref="L12:S12"/>
    <mergeCell ref="L13:S13"/>
    <mergeCell ref="N5:S5"/>
    <mergeCell ref="A17:S18"/>
    <mergeCell ref="A19:S19"/>
    <mergeCell ref="B20:S20"/>
    <mergeCell ref="B22:S22"/>
    <mergeCell ref="B23:S24"/>
    <mergeCell ref="B25:S26"/>
    <mergeCell ref="H7:I9"/>
    <mergeCell ref="J7:K9"/>
    <mergeCell ref="B28:S28"/>
    <mergeCell ref="B29:S30"/>
    <mergeCell ref="B38:S38"/>
    <mergeCell ref="B39:S41"/>
    <mergeCell ref="B48:S48"/>
    <mergeCell ref="B34:S35"/>
    <mergeCell ref="B36:S37"/>
    <mergeCell ref="B27:S27"/>
    <mergeCell ref="A56:E56"/>
    <mergeCell ref="F56:I56"/>
    <mergeCell ref="J56:S57"/>
    <mergeCell ref="A57:E57"/>
    <mergeCell ref="F57:I57"/>
    <mergeCell ref="L53:R53"/>
    <mergeCell ref="A54:E54"/>
    <mergeCell ref="F54:I54"/>
    <mergeCell ref="J54:S55"/>
    <mergeCell ref="A55:E55"/>
    <mergeCell ref="F55:I55"/>
    <mergeCell ref="B46:S46"/>
    <mergeCell ref="B47:S47"/>
    <mergeCell ref="B49:S49"/>
    <mergeCell ref="A50:S50"/>
    <mergeCell ref="A52:S52"/>
    <mergeCell ref="B33:S33"/>
    <mergeCell ref="B42:S43"/>
    <mergeCell ref="A58:E58"/>
    <mergeCell ref="F58:I58"/>
    <mergeCell ref="J58:S59"/>
    <mergeCell ref="A59:E59"/>
    <mergeCell ref="F59:I59"/>
    <mergeCell ref="A60:E60"/>
    <mergeCell ref="F60:I60"/>
    <mergeCell ref="J60:S61"/>
    <mergeCell ref="A61:E61"/>
    <mergeCell ref="F61:I61"/>
    <mergeCell ref="A62:E62"/>
    <mergeCell ref="F62:I62"/>
    <mergeCell ref="J62:S63"/>
    <mergeCell ref="A63:E63"/>
    <mergeCell ref="F63:I63"/>
    <mergeCell ref="A64:E64"/>
    <mergeCell ref="F64:I64"/>
    <mergeCell ref="J64:S65"/>
    <mergeCell ref="A65:E65"/>
    <mergeCell ref="F65:I65"/>
    <mergeCell ref="A66:E66"/>
    <mergeCell ref="F66:I66"/>
    <mergeCell ref="J66:S67"/>
    <mergeCell ref="A67:E67"/>
    <mergeCell ref="F67:I67"/>
    <mergeCell ref="A68:E68"/>
    <mergeCell ref="F68:I68"/>
    <mergeCell ref="J68:S69"/>
    <mergeCell ref="A69:E69"/>
    <mergeCell ref="F69:I69"/>
    <mergeCell ref="A70:E70"/>
    <mergeCell ref="F70:I70"/>
    <mergeCell ref="J70:S71"/>
    <mergeCell ref="A71:E71"/>
    <mergeCell ref="F71:I71"/>
    <mergeCell ref="A72:E72"/>
    <mergeCell ref="F72:I72"/>
    <mergeCell ref="J72:S73"/>
    <mergeCell ref="A73:E73"/>
    <mergeCell ref="F73:I73"/>
    <mergeCell ref="B44:S45"/>
    <mergeCell ref="B89:S91"/>
    <mergeCell ref="A84:E84"/>
    <mergeCell ref="F84:I84"/>
    <mergeCell ref="J84:S85"/>
    <mergeCell ref="A85:E85"/>
    <mergeCell ref="F85:I85"/>
    <mergeCell ref="A86:E86"/>
    <mergeCell ref="F86:I86"/>
    <mergeCell ref="J86:S87"/>
    <mergeCell ref="A87:E87"/>
    <mergeCell ref="F87:I87"/>
    <mergeCell ref="A80:E80"/>
    <mergeCell ref="F80:I80"/>
    <mergeCell ref="J80:S81"/>
    <mergeCell ref="A81:E81"/>
    <mergeCell ref="F81:I81"/>
    <mergeCell ref="A82:E82"/>
    <mergeCell ref="A74:E74"/>
    <mergeCell ref="F74:I74"/>
    <mergeCell ref="J74:S75"/>
    <mergeCell ref="A75:E75"/>
    <mergeCell ref="F75:I75"/>
    <mergeCell ref="F82:I82"/>
    <mergeCell ref="J82:S83"/>
    <mergeCell ref="A83:E83"/>
    <mergeCell ref="F83:I83"/>
    <mergeCell ref="A76:E76"/>
    <mergeCell ref="A78:E78"/>
    <mergeCell ref="F78:I78"/>
    <mergeCell ref="J78:S79"/>
    <mergeCell ref="A79:E79"/>
    <mergeCell ref="F79:I79"/>
    <mergeCell ref="F76:I76"/>
    <mergeCell ref="J76:S77"/>
    <mergeCell ref="A77:E77"/>
    <mergeCell ref="F77:I77"/>
  </mergeCells>
  <phoneticPr fontId="3"/>
  <conditionalFormatting sqref="A60:S87">
    <cfRule type="expression" dxfId="67" priority="2">
      <formula>A60=""</formula>
    </cfRule>
  </conditionalFormatting>
  <conditionalFormatting sqref="F57:I57 F59:I59">
    <cfRule type="expression" dxfId="66" priority="1">
      <formula>F57=""</formula>
    </cfRule>
  </conditionalFormatting>
  <pageMargins left="0.74803149606299213" right="0.74803149606299213" top="0.98425196850393704" bottom="0.98425196850393704" header="0.51181102362204722" footer="0.51181102362204722"/>
  <pageSetup paperSize="9" scale="99" orientation="portrait" r:id="rId1"/>
  <headerFooter alignWithMargins="0"/>
  <rowBreaks count="1" manualBreakCount="1">
    <brk id="49" max="16383"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L19"/>
  <sheetViews>
    <sheetView view="pageBreakPreview" zoomScale="85" zoomScaleNormal="85" zoomScaleSheetLayoutView="85" workbookViewId="0"/>
  </sheetViews>
  <sheetFormatPr defaultColWidth="7.9140625" defaultRowHeight="13"/>
  <cols>
    <col min="1" max="3" width="7.9140625" style="87"/>
    <col min="4" max="9" width="10.5" style="87" customWidth="1"/>
    <col min="10" max="16384" width="7.9140625" style="87"/>
  </cols>
  <sheetData>
    <row r="1" spans="1:12" ht="33.65" customHeight="1">
      <c r="A1" s="268" t="s">
        <v>176</v>
      </c>
      <c r="B1" s="268"/>
      <c r="C1" s="268"/>
      <c r="D1" s="268"/>
      <c r="E1" s="268"/>
      <c r="F1" s="268"/>
      <c r="G1" s="268"/>
      <c r="H1" s="268"/>
      <c r="I1" s="268"/>
      <c r="J1" s="268"/>
      <c r="K1" s="268"/>
      <c r="L1" s="268"/>
    </row>
    <row r="2" spans="1:12" ht="33.65" customHeight="1">
      <c r="A2" s="269"/>
      <c r="B2" s="269"/>
      <c r="C2" s="269"/>
      <c r="E2" s="269" t="s">
        <v>471</v>
      </c>
      <c r="F2" s="269"/>
      <c r="G2" s="269"/>
      <c r="H2" s="269"/>
      <c r="I2" s="269"/>
      <c r="J2" s="269"/>
      <c r="K2" s="269"/>
      <c r="L2" s="269"/>
    </row>
    <row r="3" spans="1:12" ht="33.65" customHeight="1">
      <c r="A3" s="269"/>
      <c r="B3" s="269"/>
      <c r="C3" s="269"/>
      <c r="D3" s="269"/>
      <c r="E3" s="269"/>
      <c r="F3" s="269"/>
      <c r="G3" s="269"/>
      <c r="H3" s="269"/>
      <c r="I3" s="269"/>
      <c r="J3" s="269"/>
      <c r="K3" s="269"/>
      <c r="L3" s="269"/>
    </row>
    <row r="4" spans="1:12" ht="33.65" customHeight="1">
      <c r="A4" s="269"/>
      <c r="B4" s="269"/>
      <c r="C4" s="269"/>
      <c r="D4" s="269"/>
      <c r="E4" s="270" t="s">
        <v>472</v>
      </c>
      <c r="F4" s="2036" t="str">
        <f>TEXT(基本情報入力シート!L45,"#")</f>
        <v/>
      </c>
      <c r="G4" s="2036"/>
      <c r="H4" s="2036"/>
      <c r="I4" s="2036"/>
      <c r="J4" s="269"/>
      <c r="K4" s="269"/>
      <c r="L4" s="269"/>
    </row>
    <row r="5" spans="1:12" ht="33.65" customHeight="1">
      <c r="A5" s="269"/>
      <c r="B5" s="269"/>
      <c r="C5" s="269"/>
      <c r="D5" s="269"/>
      <c r="E5" s="271" t="s">
        <v>242</v>
      </c>
      <c r="F5" s="2037" t="str">
        <f>CONCATENATE(TEXT(基本情報入力シート!L47,"#"),CHAR(10),TEXT(基本情報入力シート!L48,"#"))</f>
        <v xml:space="preserve">
</v>
      </c>
      <c r="G5" s="2037"/>
      <c r="H5" s="2037"/>
      <c r="I5" s="2037"/>
      <c r="J5" s="269"/>
      <c r="K5" s="269"/>
      <c r="L5" s="269"/>
    </row>
    <row r="6" spans="1:12" ht="33.65" customHeight="1" thickBot="1">
      <c r="A6" s="269"/>
      <c r="B6" s="269"/>
      <c r="C6" s="269"/>
      <c r="D6" s="269"/>
      <c r="E6" s="269"/>
      <c r="F6" s="269"/>
      <c r="G6" s="269"/>
      <c r="H6" s="269"/>
      <c r="I6" s="269"/>
      <c r="J6" s="269"/>
      <c r="K6" s="269"/>
      <c r="L6" s="269"/>
    </row>
    <row r="7" spans="1:12" ht="33.65" customHeight="1">
      <c r="A7" s="2017">
        <v>1</v>
      </c>
      <c r="B7" s="2020" t="s">
        <v>473</v>
      </c>
      <c r="C7" s="2021"/>
      <c r="D7" s="2038" t="str">
        <f>TEXT(基本情報入力シート!L116,"#")</f>
        <v/>
      </c>
      <c r="E7" s="2039"/>
      <c r="F7" s="2039"/>
      <c r="G7" s="2039"/>
      <c r="H7" s="2039"/>
      <c r="I7" s="2040"/>
      <c r="J7" s="269"/>
      <c r="K7" s="269"/>
      <c r="L7" s="269"/>
    </row>
    <row r="8" spans="1:12" ht="33.65" customHeight="1">
      <c r="A8" s="2018"/>
      <c r="B8" s="2025" t="s">
        <v>242</v>
      </c>
      <c r="C8" s="2026"/>
      <c r="D8" s="2041"/>
      <c r="E8" s="2042"/>
      <c r="F8" s="2042"/>
      <c r="G8" s="2042"/>
      <c r="H8" s="2042"/>
      <c r="I8" s="2043"/>
      <c r="J8" s="269"/>
      <c r="K8" s="269"/>
      <c r="L8" s="269"/>
    </row>
    <row r="9" spans="1:12" ht="33.65" customHeight="1">
      <c r="A9" s="2018"/>
      <c r="B9" s="2044" t="s">
        <v>474</v>
      </c>
      <c r="C9" s="2045"/>
      <c r="D9" s="2046" t="str">
        <f>TEXT(基本情報入力シート!L117,"#")</f>
        <v/>
      </c>
      <c r="E9" s="2047"/>
      <c r="F9" s="2047"/>
      <c r="G9" s="2047"/>
      <c r="H9" s="2047"/>
      <c r="I9" s="2048"/>
      <c r="J9" s="269"/>
      <c r="K9" s="269"/>
      <c r="L9" s="269"/>
    </row>
    <row r="10" spans="1:12" ht="33.65" customHeight="1" thickBot="1">
      <c r="A10" s="2019"/>
      <c r="B10" s="2029" t="s">
        <v>475</v>
      </c>
      <c r="C10" s="2030"/>
      <c r="D10" s="272" t="s">
        <v>476</v>
      </c>
      <c r="E10" s="267"/>
      <c r="F10" s="273" t="s">
        <v>477</v>
      </c>
      <c r="G10" s="272" t="s">
        <v>478</v>
      </c>
      <c r="H10" s="267"/>
      <c r="I10" s="274" t="s">
        <v>477</v>
      </c>
      <c r="J10" s="269"/>
      <c r="K10" s="269"/>
      <c r="L10" s="269"/>
    </row>
    <row r="11" spans="1:12" ht="33.65" customHeight="1">
      <c r="A11" s="2031">
        <v>2</v>
      </c>
      <c r="B11" s="2020" t="s">
        <v>473</v>
      </c>
      <c r="C11" s="2021"/>
      <c r="D11" s="2022"/>
      <c r="E11" s="2023"/>
      <c r="F11" s="2023"/>
      <c r="G11" s="2023"/>
      <c r="H11" s="2023"/>
      <c r="I11" s="2024"/>
      <c r="J11" s="269"/>
      <c r="K11" s="269"/>
      <c r="L11" s="269"/>
    </row>
    <row r="12" spans="1:12" ht="33.65" customHeight="1">
      <c r="A12" s="2032"/>
      <c r="B12" s="2025" t="s">
        <v>242</v>
      </c>
      <c r="C12" s="2026"/>
      <c r="D12" s="2022"/>
      <c r="E12" s="2023"/>
      <c r="F12" s="2023"/>
      <c r="G12" s="2023"/>
      <c r="H12" s="2023"/>
      <c r="I12" s="2024"/>
      <c r="J12" s="269"/>
      <c r="K12" s="269"/>
      <c r="L12" s="269"/>
    </row>
    <row r="13" spans="1:12" ht="33.65" customHeight="1">
      <c r="A13" s="2032"/>
      <c r="B13" s="2034" t="s">
        <v>474</v>
      </c>
      <c r="C13" s="2035"/>
      <c r="D13" s="2022"/>
      <c r="E13" s="2023"/>
      <c r="F13" s="2023"/>
      <c r="G13" s="2023"/>
      <c r="H13" s="2023"/>
      <c r="I13" s="2024"/>
      <c r="J13" s="269"/>
      <c r="K13" s="269"/>
      <c r="L13" s="269"/>
    </row>
    <row r="14" spans="1:12" ht="33.65" customHeight="1" thickBot="1">
      <c r="A14" s="2033"/>
      <c r="B14" s="2029" t="s">
        <v>475</v>
      </c>
      <c r="C14" s="2030"/>
      <c r="D14" s="272" t="s">
        <v>476</v>
      </c>
      <c r="E14" s="267"/>
      <c r="F14" s="273" t="s">
        <v>477</v>
      </c>
      <c r="G14" s="272" t="s">
        <v>478</v>
      </c>
      <c r="H14" s="267"/>
      <c r="I14" s="274" t="s">
        <v>477</v>
      </c>
      <c r="J14" s="269"/>
      <c r="K14" s="269"/>
      <c r="L14" s="269"/>
    </row>
    <row r="15" spans="1:12" ht="33.65" customHeight="1">
      <c r="A15" s="2017">
        <v>3</v>
      </c>
      <c r="B15" s="2020" t="s">
        <v>473</v>
      </c>
      <c r="C15" s="2021"/>
      <c r="D15" s="2022"/>
      <c r="E15" s="2023"/>
      <c r="F15" s="2023"/>
      <c r="G15" s="2023"/>
      <c r="H15" s="2023"/>
      <c r="I15" s="2024"/>
      <c r="J15" s="269"/>
      <c r="K15" s="269"/>
      <c r="L15" s="269"/>
    </row>
    <row r="16" spans="1:12" ht="33.65" customHeight="1">
      <c r="A16" s="2018"/>
      <c r="B16" s="2025" t="s">
        <v>242</v>
      </c>
      <c r="C16" s="2026"/>
      <c r="D16" s="2022"/>
      <c r="E16" s="2023"/>
      <c r="F16" s="2023"/>
      <c r="G16" s="2023"/>
      <c r="H16" s="2023"/>
      <c r="I16" s="2024"/>
      <c r="J16" s="269"/>
      <c r="K16" s="269"/>
      <c r="L16" s="269"/>
    </row>
    <row r="17" spans="1:12" ht="33.65" customHeight="1">
      <c r="A17" s="2018"/>
      <c r="B17" s="2027" t="s">
        <v>474</v>
      </c>
      <c r="C17" s="2028"/>
      <c r="D17" s="2022"/>
      <c r="E17" s="2023"/>
      <c r="F17" s="2023"/>
      <c r="G17" s="2023"/>
      <c r="H17" s="2023"/>
      <c r="I17" s="2024"/>
      <c r="J17" s="269"/>
      <c r="K17" s="269"/>
      <c r="L17" s="269"/>
    </row>
    <row r="18" spans="1:12" ht="33.65" customHeight="1" thickBot="1">
      <c r="A18" s="2019"/>
      <c r="B18" s="2029" t="s">
        <v>475</v>
      </c>
      <c r="C18" s="2030"/>
      <c r="D18" s="272" t="s">
        <v>476</v>
      </c>
      <c r="E18" s="267"/>
      <c r="F18" s="273" t="s">
        <v>477</v>
      </c>
      <c r="G18" s="272" t="s">
        <v>478</v>
      </c>
      <c r="H18" s="267"/>
      <c r="I18" s="274" t="s">
        <v>477</v>
      </c>
      <c r="J18" s="269"/>
      <c r="K18" s="269"/>
      <c r="L18" s="269"/>
    </row>
    <row r="19" spans="1:12" ht="33.65" customHeight="1">
      <c r="A19" s="564" t="s">
        <v>479</v>
      </c>
      <c r="B19" s="269"/>
      <c r="C19" s="269"/>
      <c r="D19" s="269"/>
      <c r="E19" s="269"/>
      <c r="F19" s="269"/>
      <c r="G19" s="269"/>
      <c r="H19" s="269"/>
      <c r="I19" s="269"/>
      <c r="J19" s="269"/>
      <c r="K19" s="269"/>
      <c r="L19" s="269"/>
    </row>
  </sheetData>
  <sheetProtection sheet="1" objects="1" scenarios="1"/>
  <mergeCells count="26">
    <mergeCell ref="F4:I4"/>
    <mergeCell ref="F5:I5"/>
    <mergeCell ref="A7:A10"/>
    <mergeCell ref="B7:C7"/>
    <mergeCell ref="D7:I7"/>
    <mergeCell ref="B8:C8"/>
    <mergeCell ref="D8:I8"/>
    <mergeCell ref="B9:C9"/>
    <mergeCell ref="D9:I9"/>
    <mergeCell ref="B10:C10"/>
    <mergeCell ref="A11:A14"/>
    <mergeCell ref="B11:C11"/>
    <mergeCell ref="D11:I11"/>
    <mergeCell ref="B12:C12"/>
    <mergeCell ref="D12:I12"/>
    <mergeCell ref="B13:C13"/>
    <mergeCell ref="D13:I13"/>
    <mergeCell ref="B14:C14"/>
    <mergeCell ref="A15:A18"/>
    <mergeCell ref="B15:C15"/>
    <mergeCell ref="D15:I15"/>
    <mergeCell ref="B16:C16"/>
    <mergeCell ref="D16:I16"/>
    <mergeCell ref="B17:C17"/>
    <mergeCell ref="D17:I17"/>
    <mergeCell ref="B18:C18"/>
  </mergeCells>
  <phoneticPr fontId="3"/>
  <conditionalFormatting sqref="D8:I8">
    <cfRule type="expression" dxfId="65" priority="4">
      <formula>$D$8=""</formula>
    </cfRule>
  </conditionalFormatting>
  <conditionalFormatting sqref="D11:I13 D15:I17">
    <cfRule type="expression" dxfId="64" priority="2">
      <formula>D11=""</formula>
    </cfRule>
  </conditionalFormatting>
  <conditionalFormatting sqref="E10 H10">
    <cfRule type="expression" dxfId="63" priority="3">
      <formula>E10=""</formula>
    </cfRule>
  </conditionalFormatting>
  <conditionalFormatting sqref="E14 H14 E18 H18">
    <cfRule type="expression" dxfId="62" priority="1">
      <formula>E14=""</formula>
    </cfRule>
  </conditionalFormatting>
  <dataValidations count="2">
    <dataValidation type="decimal" operator="lessThanOrEqual" allowBlank="1" showInputMessage="1" showErrorMessage="1" errorTitle="数値が正しくありません。" error="数字を入力してください。" sqref="E10 H10" xr:uid="{00000000-0002-0000-1800-000000000000}">
      <formula1>0</formula1>
    </dataValidation>
    <dataValidation type="decimal" operator="greaterThanOrEqual" allowBlank="1" showInputMessage="1" showErrorMessage="1" errorTitle="数値が正しくありません。" error="数字を入力してください。" sqref="E14 H14 E18 H18" xr:uid="{00000000-0002-0000-1800-000001000000}">
      <formula1>0</formula1>
    </dataValidation>
  </dataValidations>
  <pageMargins left="0.74803149606299213" right="0.74803149606299213" top="0.98425196850393704" bottom="0.98425196850393704" header="0.51181102362204722" footer="0.51181102362204722"/>
  <pageSetup paperSize="9" scale="91" orientation="portrait" r:id="rId1"/>
  <headerFooter alignWithMargins="0"/>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AM111"/>
  <sheetViews>
    <sheetView view="pageBreakPreview" zoomScale="115" zoomScaleNormal="115" zoomScaleSheetLayoutView="115" workbookViewId="0"/>
  </sheetViews>
  <sheetFormatPr defaultColWidth="2.1640625" defaultRowHeight="11"/>
  <cols>
    <col min="1" max="1" width="2.58203125" style="309" customWidth="1"/>
    <col min="2" max="4" width="2.08203125" style="309" customWidth="1"/>
    <col min="5" max="18" width="2" style="309" customWidth="1"/>
    <col min="19" max="19" width="1.5" style="309" customWidth="1"/>
    <col min="20" max="20" width="3.1640625" style="309" customWidth="1"/>
    <col min="21" max="23" width="2.58203125" style="309" customWidth="1"/>
    <col min="24" max="37" width="2.08203125" style="309" customWidth="1"/>
    <col min="38" max="39" width="7.08203125" style="309" hidden="1" customWidth="1"/>
    <col min="40" max="45" width="2.4140625" style="309" customWidth="1"/>
    <col min="46" max="16384" width="2.1640625" style="309"/>
  </cols>
  <sheetData>
    <row r="1" spans="1:37" ht="17.5" customHeight="1">
      <c r="A1" s="309" t="s">
        <v>970</v>
      </c>
      <c r="AI1" s="2093"/>
      <c r="AJ1" s="2093"/>
      <c r="AK1" s="2093"/>
    </row>
    <row r="2" spans="1:37" ht="12">
      <c r="A2" s="2143" t="s">
        <v>552</v>
      </c>
      <c r="B2" s="2143"/>
      <c r="C2" s="2143"/>
      <c r="D2" s="2143"/>
      <c r="E2" s="2143"/>
      <c r="F2" s="2143"/>
      <c r="G2" s="2143"/>
      <c r="H2" s="2143"/>
      <c r="I2" s="2143"/>
      <c r="J2" s="2143"/>
      <c r="K2" s="2143"/>
      <c r="L2" s="2143"/>
      <c r="M2" s="2143"/>
      <c r="N2" s="2143"/>
      <c r="O2" s="2143"/>
      <c r="P2" s="2143"/>
      <c r="Q2" s="2143"/>
      <c r="R2" s="2143"/>
      <c r="S2" s="2143"/>
      <c r="T2" s="2143"/>
      <c r="U2" s="2143"/>
      <c r="V2" s="2143"/>
      <c r="W2" s="2143"/>
      <c r="X2" s="2143"/>
      <c r="Y2" s="2143"/>
      <c r="Z2" s="2143"/>
      <c r="AA2" s="2143"/>
      <c r="AB2" s="2143"/>
      <c r="AC2" s="2143"/>
      <c r="AD2" s="2143"/>
      <c r="AE2" s="2143"/>
      <c r="AF2" s="2143"/>
      <c r="AG2" s="2143"/>
      <c r="AH2" s="2143"/>
      <c r="AI2" s="2143"/>
      <c r="AJ2" s="2143"/>
      <c r="AK2" s="2143"/>
    </row>
    <row r="3" spans="1:37" ht="6.5" customHeight="1">
      <c r="A3" s="310"/>
    </row>
    <row r="4" spans="1:37" ht="15.75" customHeight="1">
      <c r="A4" s="310" t="s">
        <v>770</v>
      </c>
    </row>
    <row r="5" spans="1:37" ht="4" customHeight="1">
      <c r="A5" s="311"/>
      <c r="B5" s="312"/>
      <c r="C5" s="312"/>
      <c r="D5" s="312"/>
      <c r="E5" s="312"/>
      <c r="F5" s="312"/>
      <c r="G5" s="312"/>
      <c r="H5" s="312"/>
      <c r="I5" s="312"/>
      <c r="J5" s="312"/>
      <c r="K5" s="312"/>
      <c r="L5" s="312"/>
      <c r="M5" s="312"/>
      <c r="N5" s="312"/>
      <c r="O5" s="312"/>
      <c r="P5" s="312"/>
      <c r="Q5" s="312"/>
      <c r="R5" s="312"/>
      <c r="S5" s="312"/>
      <c r="T5" s="312"/>
      <c r="U5" s="312"/>
      <c r="V5" s="312"/>
      <c r="W5" s="312"/>
      <c r="X5" s="312"/>
      <c r="Y5" s="312"/>
      <c r="Z5" s="312"/>
      <c r="AA5" s="312"/>
      <c r="AB5" s="312"/>
    </row>
    <row r="6" spans="1:37" ht="15.75" customHeight="1">
      <c r="A6" s="310" t="s">
        <v>553</v>
      </c>
    </row>
    <row r="7" spans="1:37" ht="15.75" customHeight="1" thickBot="1">
      <c r="A7" s="310"/>
    </row>
    <row r="8" spans="1:37" ht="33" customHeight="1">
      <c r="A8" s="2144" t="s">
        <v>554</v>
      </c>
      <c r="B8" s="2082" t="s">
        <v>483</v>
      </c>
      <c r="C8" s="2083"/>
      <c r="D8" s="2147"/>
      <c r="E8" s="2148" t="str">
        <f>TEXT(基本情報入力シート!L21,"#")</f>
        <v/>
      </c>
      <c r="F8" s="2149"/>
      <c r="G8" s="2149"/>
      <c r="H8" s="2149"/>
      <c r="I8" s="2149"/>
      <c r="J8" s="2149"/>
      <c r="K8" s="2149"/>
      <c r="L8" s="2149"/>
      <c r="M8" s="2149"/>
      <c r="N8" s="2149"/>
      <c r="O8" s="2149"/>
      <c r="P8" s="2149"/>
      <c r="Q8" s="2149"/>
      <c r="R8" s="2150"/>
      <c r="S8" s="313"/>
      <c r="T8" s="2151" t="s">
        <v>555</v>
      </c>
      <c r="U8" s="2082" t="s">
        <v>483</v>
      </c>
      <c r="V8" s="2083"/>
      <c r="W8" s="2147"/>
      <c r="X8" s="2148" t="str">
        <f>TEXT(基本情報入力シート!L45,"#")</f>
        <v/>
      </c>
      <c r="Y8" s="2149"/>
      <c r="Z8" s="2149"/>
      <c r="AA8" s="2149"/>
      <c r="AB8" s="2149"/>
      <c r="AC8" s="2149"/>
      <c r="AD8" s="2149"/>
      <c r="AE8" s="2152"/>
      <c r="AF8" s="2153" t="s">
        <v>556</v>
      </c>
      <c r="AG8" s="2154"/>
      <c r="AH8" s="2082"/>
      <c r="AI8" s="2083"/>
      <c r="AJ8" s="2083"/>
      <c r="AK8" s="2084"/>
    </row>
    <row r="9" spans="1:37" ht="45" customHeight="1">
      <c r="A9" s="2145"/>
      <c r="B9" s="2114" t="s">
        <v>242</v>
      </c>
      <c r="C9" s="2115"/>
      <c r="D9" s="2135"/>
      <c r="E9" s="2155" t="str">
        <f>CONCATENATE(TEXT(基本情報入力シート!L15,"000"),"-",TEXT(基本情報入力シート!T15,"0000"),CHAR(10),TEXT(基本情報入力シート!L17,"#"),CHAR(10),TEXT(基本情報入力シート!L19,"#"))</f>
        <v xml:space="preserve">000-0000
</v>
      </c>
      <c r="F9" s="2156"/>
      <c r="G9" s="2156"/>
      <c r="H9" s="2156"/>
      <c r="I9" s="2156"/>
      <c r="J9" s="2156"/>
      <c r="K9" s="2156"/>
      <c r="L9" s="2156"/>
      <c r="M9" s="2156"/>
      <c r="N9" s="2156"/>
      <c r="O9" s="2156"/>
      <c r="P9" s="2156"/>
      <c r="Q9" s="2156"/>
      <c r="R9" s="2157"/>
      <c r="S9" s="313"/>
      <c r="T9" s="2145"/>
      <c r="U9" s="2114" t="s">
        <v>242</v>
      </c>
      <c r="V9" s="2115"/>
      <c r="W9" s="2135"/>
      <c r="X9" s="2155" t="str">
        <f>CONCATENATE(TEXT(基本情報入力シート!L47,"#"),CHAR(10),TEXT(基本情報入力シート!L48,"#"))</f>
        <v xml:space="preserve">
</v>
      </c>
      <c r="Y9" s="2156"/>
      <c r="Z9" s="2156"/>
      <c r="AA9" s="2156"/>
      <c r="AB9" s="2156"/>
      <c r="AC9" s="2156"/>
      <c r="AD9" s="2156"/>
      <c r="AE9" s="2156"/>
      <c r="AF9" s="2156"/>
      <c r="AG9" s="2156"/>
      <c r="AH9" s="2156"/>
      <c r="AI9" s="2156"/>
      <c r="AJ9" s="2156"/>
      <c r="AK9" s="2157"/>
    </row>
    <row r="10" spans="1:37" ht="19.5" customHeight="1">
      <c r="A10" s="2145"/>
      <c r="B10" s="2114" t="s">
        <v>311</v>
      </c>
      <c r="C10" s="2115"/>
      <c r="D10" s="2135"/>
      <c r="E10" s="2132"/>
      <c r="F10" s="2133"/>
      <c r="G10" s="2133"/>
      <c r="H10" s="2133"/>
      <c r="I10" s="2133"/>
      <c r="J10" s="2133"/>
      <c r="K10" s="2133"/>
      <c r="L10" s="2133"/>
      <c r="M10" s="2133"/>
      <c r="N10" s="2133"/>
      <c r="O10" s="2133"/>
      <c r="P10" s="2133"/>
      <c r="Q10" s="2133"/>
      <c r="R10" s="2134"/>
      <c r="T10" s="2145"/>
      <c r="U10" s="2114" t="s">
        <v>311</v>
      </c>
      <c r="V10" s="2115"/>
      <c r="W10" s="2135"/>
      <c r="X10" s="2132"/>
      <c r="Y10" s="2133"/>
      <c r="Z10" s="2133"/>
      <c r="AA10" s="2133"/>
      <c r="AB10" s="2133"/>
      <c r="AC10" s="2133"/>
      <c r="AD10" s="2133"/>
      <c r="AE10" s="2133"/>
      <c r="AF10" s="2133"/>
      <c r="AG10" s="2133"/>
      <c r="AH10" s="2133"/>
      <c r="AI10" s="2133"/>
      <c r="AJ10" s="2133"/>
      <c r="AK10" s="2134"/>
    </row>
    <row r="11" spans="1:37" ht="19.5" customHeight="1" thickBot="1">
      <c r="A11" s="2146"/>
      <c r="B11" s="2136" t="s">
        <v>557</v>
      </c>
      <c r="C11" s="2137"/>
      <c r="D11" s="2138"/>
      <c r="E11" s="2139" t="str">
        <f>TEXT(基本情報入力シート!L29,"#")</f>
        <v/>
      </c>
      <c r="F11" s="2140"/>
      <c r="G11" s="2140"/>
      <c r="H11" s="2140"/>
      <c r="I11" s="2140"/>
      <c r="J11" s="2140"/>
      <c r="K11" s="2140"/>
      <c r="L11" s="2140"/>
      <c r="M11" s="2140"/>
      <c r="N11" s="2140"/>
      <c r="O11" s="2140"/>
      <c r="P11" s="2140"/>
      <c r="Q11" s="2140"/>
      <c r="R11" s="2141"/>
      <c r="T11" s="2146"/>
      <c r="U11" s="2136" t="s">
        <v>557</v>
      </c>
      <c r="V11" s="2137"/>
      <c r="W11" s="2138"/>
      <c r="X11" s="2139" t="str">
        <f>TEXT(基本情報入力シート!L56,"#")</f>
        <v/>
      </c>
      <c r="Y11" s="2140"/>
      <c r="Z11" s="2140"/>
      <c r="AA11" s="2140"/>
      <c r="AB11" s="2140"/>
      <c r="AC11" s="2140"/>
      <c r="AD11" s="2140"/>
      <c r="AE11" s="2140"/>
      <c r="AF11" s="2140"/>
      <c r="AG11" s="2140"/>
      <c r="AH11" s="2140"/>
      <c r="AI11" s="2140"/>
      <c r="AJ11" s="2140"/>
      <c r="AK11" s="2141"/>
    </row>
    <row r="12" spans="1:37" ht="9.9" customHeight="1" thickBot="1"/>
    <row r="13" spans="1:37" ht="19.5" customHeight="1">
      <c r="A13" s="2064" t="s">
        <v>558</v>
      </c>
      <c r="B13" s="2117" t="s">
        <v>771</v>
      </c>
      <c r="C13" s="2118"/>
      <c r="D13" s="2118"/>
      <c r="E13" s="2118"/>
      <c r="F13" s="2118"/>
      <c r="G13" s="2118"/>
      <c r="H13" s="2118"/>
      <c r="I13" s="2119"/>
      <c r="J13" s="2104" t="s">
        <v>559</v>
      </c>
      <c r="K13" s="2105"/>
      <c r="L13" s="2105"/>
      <c r="M13" s="2105"/>
      <c r="N13" s="2105"/>
      <c r="O13" s="2105"/>
      <c r="P13" s="2105"/>
      <c r="Q13" s="2105"/>
      <c r="R13" s="2105"/>
      <c r="S13" s="2105"/>
      <c r="T13" s="2105"/>
      <c r="U13" s="2105"/>
      <c r="V13" s="2105"/>
      <c r="W13" s="2105"/>
      <c r="X13" s="2105"/>
      <c r="Y13" s="2105"/>
      <c r="Z13" s="2106"/>
      <c r="AA13" s="2104" t="s">
        <v>560</v>
      </c>
      <c r="AB13" s="2105"/>
      <c r="AC13" s="2105"/>
      <c r="AD13" s="2105"/>
      <c r="AE13" s="2105"/>
      <c r="AF13" s="2105"/>
      <c r="AG13" s="2105"/>
      <c r="AH13" s="2105"/>
      <c r="AI13" s="2105"/>
      <c r="AJ13" s="2105"/>
      <c r="AK13" s="2107"/>
    </row>
    <row r="14" spans="1:37" ht="51" customHeight="1" thickBot="1">
      <c r="A14" s="2066"/>
      <c r="B14" s="2120"/>
      <c r="C14" s="2121"/>
      <c r="D14" s="2121"/>
      <c r="E14" s="2121"/>
      <c r="F14" s="2121"/>
      <c r="G14" s="2121"/>
      <c r="H14" s="2121"/>
      <c r="I14" s="2122"/>
      <c r="J14" s="2123" t="str">
        <f>IF(OR(COUNTIF(基本情報入力シート!L50:Z55,"児童発達支援センター")&gt;0,(COUNTIF(基本情報入力シート!L50:Z55,"*児童発達支援*")&gt;0)),"（２－１２）","")&amp;IF(COUNTIF(基本情報入力シート!L50:Z55,"*放課後等デイサービス*")&gt;0,"（２－１３）","")</f>
        <v/>
      </c>
      <c r="K14" s="2124"/>
      <c r="L14" s="2124"/>
      <c r="M14" s="2124"/>
      <c r="N14" s="2124"/>
      <c r="O14" s="2124"/>
      <c r="P14" s="2125"/>
      <c r="Q14" s="2126" t="str">
        <f>IF(COUNTIF(基本情報入力シート!L50:Z55,"児童発達支援センター")&gt;0,"児童発達支援センター","")&amp;IF(AND(COUNTIF(基本情報入力シート!L50:Z55,"児童発達支援センター")&gt;0,OR(OR(COUNTIF(基本情報入力シート!L50:Z55,"児童発達支援（重心外）")&gt;0,COUNTIF(基本情報入力シート!L50:Z55,"児童発達支援（重心）")&gt;0),COUNTIF(基本情報入力シート!L50:Z55,"*放課後等デイサービス*")&gt;0,COUNTIF(基本情報入力シート!L50:Z55,"居宅訪問型児童発達支援")&gt;0,COUNTIF(基本情報入力シート!L50:Z55,"保育所等訪問支援")&gt;0)),", ","")&amp;IF(OR(COUNTIF(基本情報入力シート!L50:Z55,"児童発達支援（重心外）")&gt;0,COUNTIF(基本情報入力シート!L50:Z55,"児童発達支援（重心）")&gt;0),"児童発達支援","")&amp;IF(AND(OR(COUNTIF(基本情報入力シート!L50:Z55,"児童発達支援（重心外）")&gt;0,COUNTIF(基本情報入力シート!L50:Z55,"児童発達支援（重心）")&gt;0),OR(COUNTIF(基本情報入力シート!L50:Z55,"*放課後等デイサービス*")&gt;0,COUNTIF(基本情報入力シート!L50:Z55,"居宅訪問型児童発達支援")&gt;0,COUNTIF(基本情報入力シート!L50:Z55,"保育所等訪問支援")&gt;0)),", ","")&amp;IF(COUNTIF(基本情報入力シート!L50:Z55,"*放課後等デイサービス*")&gt;0,"放課後等デイサービス","")&amp;IF(AND(COUNTIF(基本情報入力シート!L50:Z55,"*放課後等デイサービス*")&gt;0,OR(COUNTIF(基本情報入力シート!L50:Z55,"居宅訪問型児童発達支援")&gt;0,COUNTIF(基本情報入力シート!L50:Z55,"保育所等訪問支援")&gt;0)),", ","")&amp;IF(COUNTIF(基本情報入力シート!L50:Z55,"居宅訪問型児童発達支援")&gt;0,"居宅訪問型児童発達支援","")&amp;IF(AND(COUNTIF(基本情報入力シート!L50:Z55,"*居宅訪問型児童発達支援*")&gt;0,COUNTIF(基本情報入力シート!L50:Z55,"保育所等訪問支援")&gt;0),", ","")&amp;IF(COUNTIF(基本情報入力シート!L50:Z55,"保育所等訪問支援")&gt;0,"保育所等訪問支援","")</f>
        <v/>
      </c>
      <c r="R14" s="2127"/>
      <c r="S14" s="2127"/>
      <c r="T14" s="2127"/>
      <c r="U14" s="2127"/>
      <c r="V14" s="2127"/>
      <c r="W14" s="2127"/>
      <c r="X14" s="2127"/>
      <c r="Y14" s="2127"/>
      <c r="Z14" s="2128"/>
      <c r="AA14" s="2129"/>
      <c r="AB14" s="2130"/>
      <c r="AC14" s="2130"/>
      <c r="AD14" s="2130"/>
      <c r="AE14" s="2130"/>
      <c r="AF14" s="2130"/>
      <c r="AG14" s="2130"/>
      <c r="AH14" s="2130"/>
      <c r="AI14" s="2130"/>
      <c r="AJ14" s="2130"/>
      <c r="AK14" s="2131"/>
    </row>
    <row r="15" spans="1:37" ht="19.5" customHeight="1">
      <c r="A15" s="2064" t="s">
        <v>561</v>
      </c>
      <c r="B15" s="2067" t="s">
        <v>772</v>
      </c>
      <c r="C15" s="2068"/>
      <c r="D15" s="2068"/>
      <c r="E15" s="2068"/>
      <c r="F15" s="2068"/>
      <c r="G15" s="2068"/>
      <c r="H15" s="2068"/>
      <c r="I15" s="2069"/>
      <c r="J15" s="2104" t="s">
        <v>559</v>
      </c>
      <c r="K15" s="2105"/>
      <c r="L15" s="2105"/>
      <c r="M15" s="2105"/>
      <c r="N15" s="2105"/>
      <c r="O15" s="2105"/>
      <c r="P15" s="2105"/>
      <c r="Q15" s="2105"/>
      <c r="R15" s="2105"/>
      <c r="S15" s="2105"/>
      <c r="T15" s="2105"/>
      <c r="U15" s="2105"/>
      <c r="V15" s="2105"/>
      <c r="W15" s="2105"/>
      <c r="X15" s="2105"/>
      <c r="Y15" s="2105"/>
      <c r="Z15" s="2106"/>
      <c r="AA15" s="2104" t="s">
        <v>562</v>
      </c>
      <c r="AB15" s="2105"/>
      <c r="AC15" s="2105"/>
      <c r="AD15" s="2105"/>
      <c r="AE15" s="2105"/>
      <c r="AF15" s="2105"/>
      <c r="AG15" s="2105"/>
      <c r="AH15" s="2105"/>
      <c r="AI15" s="2105"/>
      <c r="AJ15" s="2105"/>
      <c r="AK15" s="2107"/>
    </row>
    <row r="16" spans="1:37" ht="19.5" customHeight="1">
      <c r="A16" s="2065"/>
      <c r="B16" s="2070"/>
      <c r="C16" s="2071"/>
      <c r="D16" s="2071"/>
      <c r="E16" s="2071"/>
      <c r="F16" s="2071"/>
      <c r="G16" s="2071"/>
      <c r="H16" s="2071"/>
      <c r="I16" s="2072"/>
      <c r="J16" s="2108" t="s">
        <v>563</v>
      </c>
      <c r="K16" s="2109"/>
      <c r="L16" s="2109"/>
      <c r="M16" s="2109"/>
      <c r="N16" s="2109"/>
      <c r="O16" s="2109"/>
      <c r="P16" s="2110"/>
      <c r="Q16" s="2111" t="str">
        <f>IF(AND(J16&lt;&gt;"",J16&lt;&gt;"―"),VLOOKUP(J16,$B$84:$E$111,4,FALSE),"")</f>
        <v/>
      </c>
      <c r="R16" s="2112"/>
      <c r="S16" s="2112"/>
      <c r="T16" s="2112"/>
      <c r="U16" s="2112"/>
      <c r="V16" s="2112"/>
      <c r="W16" s="2112"/>
      <c r="X16" s="2112"/>
      <c r="Y16" s="2112"/>
      <c r="Z16" s="2113"/>
      <c r="AA16" s="2114"/>
      <c r="AB16" s="2115"/>
      <c r="AC16" s="2115"/>
      <c r="AD16" s="2115"/>
      <c r="AE16" s="2115"/>
      <c r="AF16" s="2115"/>
      <c r="AG16" s="2115"/>
      <c r="AH16" s="2115"/>
      <c r="AI16" s="2115"/>
      <c r="AJ16" s="2115"/>
      <c r="AK16" s="2116"/>
    </row>
    <row r="17" spans="1:38" ht="19.5" customHeight="1">
      <c r="A17" s="2065"/>
      <c r="B17" s="2070"/>
      <c r="C17" s="2071"/>
      <c r="D17" s="2071"/>
      <c r="E17" s="2071"/>
      <c r="F17" s="2071"/>
      <c r="G17" s="2071"/>
      <c r="H17" s="2071"/>
      <c r="I17" s="2072"/>
      <c r="J17" s="2108" t="s">
        <v>563</v>
      </c>
      <c r="K17" s="2109"/>
      <c r="L17" s="2109"/>
      <c r="M17" s="2109"/>
      <c r="N17" s="2109"/>
      <c r="O17" s="2109"/>
      <c r="P17" s="2110"/>
      <c r="Q17" s="2111" t="str">
        <f t="shared" ref="Q17:Q19" si="0">IF(AND(J17&lt;&gt;"",J17&lt;&gt;"―"),VLOOKUP(J17,$B$84:$E$111,4,FALSE),"")</f>
        <v/>
      </c>
      <c r="R17" s="2112"/>
      <c r="S17" s="2112"/>
      <c r="T17" s="2112"/>
      <c r="U17" s="2112"/>
      <c r="V17" s="2112"/>
      <c r="W17" s="2112"/>
      <c r="X17" s="2112"/>
      <c r="Y17" s="2112"/>
      <c r="Z17" s="2113"/>
      <c r="AA17" s="2114"/>
      <c r="AB17" s="2115"/>
      <c r="AC17" s="2115"/>
      <c r="AD17" s="2115"/>
      <c r="AE17" s="2115"/>
      <c r="AF17" s="2115"/>
      <c r="AG17" s="2115"/>
      <c r="AH17" s="2115"/>
      <c r="AI17" s="2115"/>
      <c r="AJ17" s="2115"/>
      <c r="AK17" s="2116"/>
    </row>
    <row r="18" spans="1:38" ht="19.5" customHeight="1">
      <c r="A18" s="2065"/>
      <c r="B18" s="2070"/>
      <c r="C18" s="2071"/>
      <c r="D18" s="2071"/>
      <c r="E18" s="2071"/>
      <c r="F18" s="2071"/>
      <c r="G18" s="2071"/>
      <c r="H18" s="2071"/>
      <c r="I18" s="2072"/>
      <c r="J18" s="2108" t="s">
        <v>563</v>
      </c>
      <c r="K18" s="2109"/>
      <c r="L18" s="2109"/>
      <c r="M18" s="2109"/>
      <c r="N18" s="2109"/>
      <c r="O18" s="2109"/>
      <c r="P18" s="2110"/>
      <c r="Q18" s="2111" t="str">
        <f t="shared" si="0"/>
        <v/>
      </c>
      <c r="R18" s="2112"/>
      <c r="S18" s="2112"/>
      <c r="T18" s="2112"/>
      <c r="U18" s="2112"/>
      <c r="V18" s="2112"/>
      <c r="W18" s="2112"/>
      <c r="X18" s="2112"/>
      <c r="Y18" s="2112"/>
      <c r="Z18" s="2113"/>
      <c r="AA18" s="2114"/>
      <c r="AB18" s="2115"/>
      <c r="AC18" s="2115"/>
      <c r="AD18" s="2115"/>
      <c r="AE18" s="2115"/>
      <c r="AF18" s="2115"/>
      <c r="AG18" s="2115"/>
      <c r="AH18" s="2115"/>
      <c r="AI18" s="2115"/>
      <c r="AJ18" s="2115"/>
      <c r="AK18" s="2116"/>
    </row>
    <row r="19" spans="1:38" ht="19.5" customHeight="1">
      <c r="A19" s="2065"/>
      <c r="B19" s="2070"/>
      <c r="C19" s="2071"/>
      <c r="D19" s="2071"/>
      <c r="E19" s="2071"/>
      <c r="F19" s="2071"/>
      <c r="G19" s="2071"/>
      <c r="H19" s="2071"/>
      <c r="I19" s="2072"/>
      <c r="J19" s="2108"/>
      <c r="K19" s="2109"/>
      <c r="L19" s="2109"/>
      <c r="M19" s="2109"/>
      <c r="N19" s="2109"/>
      <c r="O19" s="2109"/>
      <c r="P19" s="2110"/>
      <c r="Q19" s="2111" t="str">
        <f t="shared" si="0"/>
        <v/>
      </c>
      <c r="R19" s="2112"/>
      <c r="S19" s="2112"/>
      <c r="T19" s="2112"/>
      <c r="U19" s="2112"/>
      <c r="V19" s="2112"/>
      <c r="W19" s="2112"/>
      <c r="X19" s="2112"/>
      <c r="Y19" s="2112"/>
      <c r="Z19" s="2113"/>
      <c r="AA19" s="2114"/>
      <c r="AB19" s="2115"/>
      <c r="AC19" s="2115"/>
      <c r="AD19" s="2115"/>
      <c r="AE19" s="2115"/>
      <c r="AF19" s="2115"/>
      <c r="AG19" s="2115"/>
      <c r="AH19" s="2115"/>
      <c r="AI19" s="2115"/>
      <c r="AJ19" s="2115"/>
      <c r="AK19" s="2116"/>
    </row>
    <row r="20" spans="1:38" ht="19.5" customHeight="1" thickBot="1">
      <c r="A20" s="2065"/>
      <c r="B20" s="2070"/>
      <c r="C20" s="2071"/>
      <c r="D20" s="2071"/>
      <c r="E20" s="2071"/>
      <c r="F20" s="2071"/>
      <c r="G20" s="2071"/>
      <c r="H20" s="2071"/>
      <c r="I20" s="2072"/>
      <c r="J20" s="318" t="s">
        <v>564</v>
      </c>
      <c r="K20" s="319"/>
      <c r="L20" s="319"/>
      <c r="M20" s="319"/>
      <c r="N20" s="319"/>
      <c r="O20" s="319"/>
      <c r="P20" s="319"/>
      <c r="Q20" s="319"/>
      <c r="R20" s="319"/>
      <c r="S20" s="319"/>
      <c r="T20" s="319"/>
      <c r="U20" s="319"/>
      <c r="V20" s="319"/>
      <c r="W20" s="319"/>
      <c r="X20" s="319"/>
      <c r="Y20" s="319"/>
      <c r="Z20" s="319"/>
      <c r="AA20" s="319"/>
      <c r="AB20" s="319"/>
      <c r="AC20" s="319"/>
      <c r="AD20" s="319"/>
      <c r="AE20" s="319"/>
      <c r="AF20" s="319"/>
      <c r="AG20" s="319"/>
      <c r="AH20" s="319"/>
      <c r="AI20" s="319"/>
      <c r="AJ20" s="319"/>
      <c r="AK20" s="320"/>
    </row>
    <row r="21" spans="1:38" ht="19.5" customHeight="1">
      <c r="A21" s="2064" t="s">
        <v>565</v>
      </c>
      <c r="B21" s="2067" t="s">
        <v>773</v>
      </c>
      <c r="C21" s="2068"/>
      <c r="D21" s="2068"/>
      <c r="E21" s="2068"/>
      <c r="F21" s="2068"/>
      <c r="G21" s="2068"/>
      <c r="H21" s="2068"/>
      <c r="I21" s="2069"/>
      <c r="J21" s="321" t="s">
        <v>566</v>
      </c>
      <c r="K21" s="410" t="s">
        <v>766</v>
      </c>
      <c r="L21" s="322"/>
      <c r="M21" s="322"/>
      <c r="N21" s="322"/>
      <c r="O21" s="322"/>
      <c r="P21" s="322"/>
      <c r="Q21" s="322"/>
      <c r="R21" s="322"/>
      <c r="S21" s="322"/>
      <c r="T21" s="322"/>
      <c r="U21" s="322"/>
      <c r="V21" s="322"/>
      <c r="W21" s="322"/>
      <c r="X21" s="322"/>
      <c r="Y21" s="322"/>
      <c r="Z21" s="322"/>
      <c r="AA21" s="2082" t="s">
        <v>567</v>
      </c>
      <c r="AB21" s="2083"/>
      <c r="AC21" s="2083"/>
      <c r="AD21" s="2083"/>
      <c r="AE21" s="2083"/>
      <c r="AF21" s="2083"/>
      <c r="AG21" s="2083"/>
      <c r="AH21" s="2083"/>
      <c r="AI21" s="2083"/>
      <c r="AJ21" s="2083"/>
      <c r="AK21" s="2084"/>
    </row>
    <row r="22" spans="1:38" ht="19.5" customHeight="1">
      <c r="A22" s="2065"/>
      <c r="B22" s="2070"/>
      <c r="C22" s="2071"/>
      <c r="D22" s="2071"/>
      <c r="E22" s="2071"/>
      <c r="F22" s="2071"/>
      <c r="G22" s="2071"/>
      <c r="H22" s="2071"/>
      <c r="I22" s="2072"/>
      <c r="J22" s="323" t="s">
        <v>568</v>
      </c>
      <c r="K22" s="319" t="s">
        <v>569</v>
      </c>
      <c r="L22" s="319"/>
      <c r="M22" s="319"/>
      <c r="N22" s="319"/>
      <c r="O22" s="319"/>
      <c r="P22" s="319"/>
      <c r="Q22" s="319"/>
      <c r="R22" s="319"/>
      <c r="S22" s="319"/>
      <c r="T22" s="319"/>
      <c r="U22" s="319"/>
      <c r="V22" s="319"/>
      <c r="W22" s="319"/>
      <c r="X22" s="319"/>
      <c r="Y22" s="319"/>
      <c r="Z22" s="324"/>
      <c r="AA22" s="325"/>
      <c r="AB22" s="326" t="s">
        <v>570</v>
      </c>
      <c r="AC22" s="326"/>
      <c r="AD22" s="326"/>
      <c r="AE22" s="326"/>
      <c r="AF22" s="326"/>
      <c r="AG22" s="326"/>
      <c r="AH22" s="326"/>
      <c r="AI22" s="326"/>
      <c r="AJ22" s="326"/>
      <c r="AK22" s="327"/>
      <c r="AL22" s="309" t="b">
        <v>0</v>
      </c>
    </row>
    <row r="23" spans="1:38" ht="19.5" customHeight="1">
      <c r="A23" s="2065"/>
      <c r="B23" s="2070"/>
      <c r="C23" s="2071"/>
      <c r="D23" s="2071"/>
      <c r="E23" s="2071"/>
      <c r="F23" s="2071"/>
      <c r="G23" s="2071"/>
      <c r="H23" s="2071"/>
      <c r="I23" s="2072"/>
      <c r="J23" s="316"/>
      <c r="Z23" s="328"/>
      <c r="AA23" s="329"/>
      <c r="AB23" s="330" t="s">
        <v>571</v>
      </c>
      <c r="AC23" s="330"/>
      <c r="AD23" s="330"/>
      <c r="AE23" s="330"/>
      <c r="AF23" s="330"/>
      <c r="AG23" s="330"/>
      <c r="AH23" s="330"/>
      <c r="AI23" s="330"/>
      <c r="AJ23" s="330"/>
      <c r="AK23" s="331"/>
      <c r="AL23" s="309" t="b">
        <v>0</v>
      </c>
    </row>
    <row r="24" spans="1:38" ht="19.5" customHeight="1">
      <c r="A24" s="2065"/>
      <c r="B24" s="2070"/>
      <c r="C24" s="2071"/>
      <c r="D24" s="2071"/>
      <c r="E24" s="2071"/>
      <c r="F24" s="2071"/>
      <c r="G24" s="2071"/>
      <c r="H24" s="2071"/>
      <c r="I24" s="2072"/>
      <c r="J24" s="316"/>
      <c r="Z24" s="328"/>
      <c r="AA24" s="329"/>
      <c r="AB24" s="330" t="s">
        <v>572</v>
      </c>
      <c r="AC24" s="330"/>
      <c r="AD24" s="330"/>
      <c r="AE24" s="330"/>
      <c r="AF24" s="330"/>
      <c r="AG24" s="330"/>
      <c r="AH24" s="330"/>
      <c r="AI24" s="330"/>
      <c r="AJ24" s="330"/>
      <c r="AK24" s="331"/>
      <c r="AL24" s="309" t="b">
        <v>0</v>
      </c>
    </row>
    <row r="25" spans="1:38" ht="19.5" customHeight="1">
      <c r="A25" s="2065"/>
      <c r="B25" s="2070"/>
      <c r="C25" s="2071"/>
      <c r="D25" s="2071"/>
      <c r="E25" s="2071"/>
      <c r="F25" s="2071"/>
      <c r="G25" s="2071"/>
      <c r="H25" s="2071"/>
      <c r="I25" s="2072"/>
      <c r="J25" s="316"/>
      <c r="Z25" s="328"/>
      <c r="AA25" s="329"/>
      <c r="AB25" s="330" t="s">
        <v>573</v>
      </c>
      <c r="AC25" s="330"/>
      <c r="AD25" s="330"/>
      <c r="AE25" s="330"/>
      <c r="AF25" s="330"/>
      <c r="AG25" s="330"/>
      <c r="AH25" s="330"/>
      <c r="AI25" s="330"/>
      <c r="AJ25" s="330"/>
      <c r="AK25" s="331"/>
      <c r="AL25" s="309" t="b">
        <v>0</v>
      </c>
    </row>
    <row r="26" spans="1:38" ht="19.5" customHeight="1">
      <c r="A26" s="2065"/>
      <c r="B26" s="2070"/>
      <c r="C26" s="2071"/>
      <c r="D26" s="2071"/>
      <c r="E26" s="2071"/>
      <c r="F26" s="2071"/>
      <c r="G26" s="2071"/>
      <c r="H26" s="2071"/>
      <c r="I26" s="2072"/>
      <c r="J26" s="332"/>
      <c r="K26" s="333"/>
      <c r="L26" s="333"/>
      <c r="M26" s="333"/>
      <c r="N26" s="333"/>
      <c r="O26" s="333"/>
      <c r="P26" s="333"/>
      <c r="Q26" s="333"/>
      <c r="R26" s="333"/>
      <c r="S26" s="333"/>
      <c r="T26" s="333"/>
      <c r="U26" s="333"/>
      <c r="V26" s="333"/>
      <c r="W26" s="333"/>
      <c r="X26" s="333"/>
      <c r="Y26" s="333"/>
      <c r="Z26" s="334"/>
      <c r="AA26" s="335"/>
      <c r="AB26" s="336" t="s">
        <v>780</v>
      </c>
      <c r="AC26" s="336"/>
      <c r="AD26" s="336"/>
      <c r="AE26" s="336"/>
      <c r="AF26" s="2050" t="s">
        <v>781</v>
      </c>
      <c r="AG26" s="2050"/>
      <c r="AH26" s="2050"/>
      <c r="AI26" s="2050"/>
      <c r="AJ26" s="2050"/>
      <c r="AK26" s="2051"/>
      <c r="AL26" s="309" t="b">
        <v>0</v>
      </c>
    </row>
    <row r="27" spans="1:38" ht="19.5" customHeight="1">
      <c r="A27" s="2065"/>
      <c r="B27" s="2070"/>
      <c r="C27" s="2071"/>
      <c r="D27" s="2071"/>
      <c r="E27" s="2071"/>
      <c r="F27" s="2071"/>
      <c r="G27" s="2071"/>
      <c r="H27" s="2071"/>
      <c r="I27" s="2072"/>
      <c r="J27" s="316" t="s">
        <v>574</v>
      </c>
      <c r="K27" s="309" t="s">
        <v>575</v>
      </c>
      <c r="Z27" s="328"/>
      <c r="AA27" s="2085" t="s">
        <v>576</v>
      </c>
      <c r="AB27" s="2086"/>
      <c r="AC27" s="2086"/>
      <c r="AD27" s="2086"/>
      <c r="AE27" s="2086"/>
      <c r="AF27" s="2086"/>
      <c r="AG27" s="2086"/>
      <c r="AH27" s="2086"/>
      <c r="AI27" s="2086"/>
      <c r="AJ27" s="2086"/>
      <c r="AK27" s="2087"/>
    </row>
    <row r="28" spans="1:38" ht="19.5" customHeight="1">
      <c r="A28" s="2065"/>
      <c r="B28" s="2070"/>
      <c r="C28" s="2071"/>
      <c r="D28" s="2071"/>
      <c r="E28" s="2071"/>
      <c r="F28" s="2071"/>
      <c r="G28" s="2071"/>
      <c r="H28" s="2071"/>
      <c r="I28" s="2072"/>
      <c r="J28" s="316"/>
      <c r="K28" s="2088" t="s">
        <v>577</v>
      </c>
      <c r="L28" s="2088"/>
      <c r="M28" s="2088"/>
      <c r="N28" s="2088"/>
      <c r="O28" s="2088"/>
      <c r="P28" s="2088"/>
      <c r="Q28" s="2088"/>
      <c r="R28" s="2088"/>
      <c r="S28" s="2088"/>
      <c r="T28" s="2088"/>
      <c r="U28" s="2088"/>
      <c r="V28" s="2088"/>
      <c r="W28" s="2088"/>
      <c r="X28" s="2088"/>
      <c r="Y28" s="2088"/>
      <c r="Z28" s="2089"/>
      <c r="AA28" s="2092" t="s">
        <v>774</v>
      </c>
      <c r="AB28" s="2093"/>
      <c r="AC28" s="2093"/>
      <c r="AD28" s="2093"/>
      <c r="AE28" s="2093"/>
      <c r="AF28" s="2093"/>
      <c r="AG28" s="2093"/>
      <c r="AH28" s="2093"/>
      <c r="AI28" s="2093"/>
      <c r="AJ28" s="2093"/>
      <c r="AK28" s="2094"/>
    </row>
    <row r="29" spans="1:38" ht="19.5" customHeight="1">
      <c r="A29" s="2065"/>
      <c r="B29" s="2070"/>
      <c r="C29" s="2071"/>
      <c r="D29" s="2071"/>
      <c r="E29" s="2071"/>
      <c r="F29" s="2071"/>
      <c r="G29" s="2071"/>
      <c r="H29" s="2071"/>
      <c r="I29" s="2072"/>
      <c r="J29" s="332"/>
      <c r="K29" s="2090"/>
      <c r="L29" s="2090"/>
      <c r="M29" s="2090"/>
      <c r="N29" s="2090"/>
      <c r="O29" s="2090"/>
      <c r="P29" s="2090"/>
      <c r="Q29" s="2090"/>
      <c r="R29" s="2090"/>
      <c r="S29" s="2090"/>
      <c r="T29" s="2090"/>
      <c r="U29" s="2090"/>
      <c r="V29" s="2090"/>
      <c r="W29" s="2090"/>
      <c r="X29" s="2090"/>
      <c r="Y29" s="2090"/>
      <c r="Z29" s="2091"/>
      <c r="AA29" s="2053" t="s">
        <v>578</v>
      </c>
      <c r="AB29" s="2054"/>
      <c r="AC29" s="2054"/>
      <c r="AD29" s="2054"/>
      <c r="AE29" s="2054"/>
      <c r="AF29" s="2054"/>
      <c r="AG29" s="2054"/>
      <c r="AH29" s="2054"/>
      <c r="AI29" s="2054"/>
      <c r="AJ29" s="2054"/>
      <c r="AK29" s="2055"/>
    </row>
    <row r="30" spans="1:38" ht="19.5" customHeight="1">
      <c r="A30" s="2065"/>
      <c r="B30" s="2070"/>
      <c r="C30" s="2071"/>
      <c r="D30" s="2071"/>
      <c r="E30" s="2071"/>
      <c r="F30" s="2071"/>
      <c r="G30" s="2071"/>
      <c r="H30" s="2071"/>
      <c r="I30" s="2072"/>
      <c r="J30" s="338" t="s">
        <v>579</v>
      </c>
      <c r="K30" s="339" t="s">
        <v>767</v>
      </c>
      <c r="L30" s="339"/>
      <c r="M30" s="339"/>
      <c r="N30" s="339"/>
      <c r="O30" s="339"/>
      <c r="P30" s="339"/>
      <c r="Q30" s="339"/>
      <c r="R30" s="339"/>
      <c r="S30" s="339"/>
      <c r="T30" s="339"/>
      <c r="U30" s="339"/>
      <c r="V30" s="339"/>
      <c r="W30" s="339"/>
      <c r="X30" s="339"/>
      <c r="Y30" s="339"/>
      <c r="Z30" s="340"/>
      <c r="AA30" s="2095" t="s">
        <v>567</v>
      </c>
      <c r="AB30" s="2096"/>
      <c r="AC30" s="2096"/>
      <c r="AD30" s="2096"/>
      <c r="AE30" s="2096"/>
      <c r="AF30" s="2096"/>
      <c r="AG30" s="2096"/>
      <c r="AH30" s="2096"/>
      <c r="AI30" s="2096"/>
      <c r="AJ30" s="2096"/>
      <c r="AK30" s="2097"/>
    </row>
    <row r="31" spans="1:38" ht="19.5" customHeight="1">
      <c r="A31" s="2065"/>
      <c r="B31" s="2070"/>
      <c r="C31" s="2071"/>
      <c r="D31" s="2071"/>
      <c r="E31" s="2071"/>
      <c r="F31" s="2071"/>
      <c r="G31" s="2071"/>
      <c r="H31" s="2071"/>
      <c r="I31" s="2072"/>
      <c r="J31" s="323" t="s">
        <v>580</v>
      </c>
      <c r="K31" s="319" t="s">
        <v>765</v>
      </c>
      <c r="L31" s="319"/>
      <c r="M31" s="319"/>
      <c r="N31" s="319"/>
      <c r="O31" s="319"/>
      <c r="P31" s="319"/>
      <c r="Q31" s="319"/>
      <c r="R31" s="319"/>
      <c r="S31" s="319"/>
      <c r="T31" s="319"/>
      <c r="U31" s="319"/>
      <c r="V31" s="319"/>
      <c r="W31" s="319"/>
      <c r="X31" s="319"/>
      <c r="Y31" s="319"/>
      <c r="Z31" s="324"/>
      <c r="AA31" s="2060"/>
      <c r="AB31" s="2058"/>
      <c r="AC31" s="2058"/>
      <c r="AD31" s="2058"/>
      <c r="AE31" s="2058"/>
      <c r="AF31" s="2058"/>
      <c r="AG31" s="2058"/>
      <c r="AH31" s="2058"/>
      <c r="AI31" s="2058" t="s">
        <v>581</v>
      </c>
      <c r="AJ31" s="2058"/>
      <c r="AK31" s="320"/>
    </row>
    <row r="32" spans="1:38" ht="19.5" customHeight="1">
      <c r="A32" s="2065"/>
      <c r="B32" s="2070"/>
      <c r="C32" s="2071"/>
      <c r="D32" s="2071"/>
      <c r="E32" s="2071"/>
      <c r="F32" s="2071"/>
      <c r="G32" s="2071"/>
      <c r="H32" s="2071"/>
      <c r="I32" s="2072"/>
      <c r="J32" s="316"/>
      <c r="L32" s="309" t="s">
        <v>582</v>
      </c>
      <c r="Z32" s="328"/>
      <c r="AA32" s="2061"/>
      <c r="AB32" s="2059"/>
      <c r="AC32" s="2059"/>
      <c r="AD32" s="2059"/>
      <c r="AE32" s="2059"/>
      <c r="AF32" s="2059"/>
      <c r="AG32" s="2059"/>
      <c r="AH32" s="2059"/>
      <c r="AI32" s="2059"/>
      <c r="AJ32" s="2059"/>
      <c r="AK32" s="337"/>
    </row>
    <row r="33" spans="1:39" ht="19.5" customHeight="1">
      <c r="A33" s="2065"/>
      <c r="B33" s="2070"/>
      <c r="C33" s="2071"/>
      <c r="D33" s="2071"/>
      <c r="E33" s="2071"/>
      <c r="F33" s="2071"/>
      <c r="G33" s="2071"/>
      <c r="H33" s="2071"/>
      <c r="I33" s="2072"/>
      <c r="J33" s="323" t="s">
        <v>583</v>
      </c>
      <c r="K33" s="2098" t="s">
        <v>768</v>
      </c>
      <c r="L33" s="2098"/>
      <c r="M33" s="2098"/>
      <c r="N33" s="2098"/>
      <c r="O33" s="2098"/>
      <c r="P33" s="2098"/>
      <c r="Q33" s="2098"/>
      <c r="R33" s="2098"/>
      <c r="S33" s="2098"/>
      <c r="T33" s="2098"/>
      <c r="U33" s="2098"/>
      <c r="V33" s="2098"/>
      <c r="W33" s="2098"/>
      <c r="X33" s="2098"/>
      <c r="Y33" s="2098"/>
      <c r="Z33" s="2099"/>
      <c r="AA33" s="2101" t="s">
        <v>584</v>
      </c>
      <c r="AB33" s="2102"/>
      <c r="AC33" s="2102"/>
      <c r="AD33" s="2102"/>
      <c r="AE33" s="2102"/>
      <c r="AF33" s="2102"/>
      <c r="AG33" s="2102"/>
      <c r="AH33" s="2102"/>
      <c r="AI33" s="2102"/>
      <c r="AJ33" s="2102"/>
      <c r="AK33" s="320" t="s">
        <v>585</v>
      </c>
    </row>
    <row r="34" spans="1:39" ht="19.5" customHeight="1">
      <c r="A34" s="2065"/>
      <c r="B34" s="2070"/>
      <c r="C34" s="2071"/>
      <c r="D34" s="2071"/>
      <c r="E34" s="2071"/>
      <c r="F34" s="2071"/>
      <c r="G34" s="2071"/>
      <c r="H34" s="2071"/>
      <c r="I34" s="2072"/>
      <c r="J34" s="332"/>
      <c r="K34" s="2050"/>
      <c r="L34" s="2050"/>
      <c r="M34" s="2050"/>
      <c r="N34" s="2050"/>
      <c r="O34" s="2050"/>
      <c r="P34" s="2050"/>
      <c r="Q34" s="2050"/>
      <c r="R34" s="2050"/>
      <c r="S34" s="2050"/>
      <c r="T34" s="2050"/>
      <c r="U34" s="2050"/>
      <c r="V34" s="2050"/>
      <c r="W34" s="2050"/>
      <c r="X34" s="2050"/>
      <c r="Y34" s="2050"/>
      <c r="Z34" s="2100"/>
      <c r="AA34" s="2053" t="s">
        <v>586</v>
      </c>
      <c r="AB34" s="2054"/>
      <c r="AC34" s="2054"/>
      <c r="AD34" s="2054"/>
      <c r="AE34" s="2054"/>
      <c r="AF34" s="2054"/>
      <c r="AG34" s="2054"/>
      <c r="AH34" s="2054"/>
      <c r="AI34" s="2054"/>
      <c r="AJ34" s="2054"/>
      <c r="AK34" s="341" t="s">
        <v>585</v>
      </c>
    </row>
    <row r="35" spans="1:39" ht="19.5" customHeight="1" thickBot="1">
      <c r="A35" s="2065"/>
      <c r="B35" s="2073"/>
      <c r="C35" s="2074"/>
      <c r="D35" s="2074"/>
      <c r="E35" s="2074"/>
      <c r="F35" s="2074"/>
      <c r="G35" s="2074"/>
      <c r="H35" s="2074"/>
      <c r="I35" s="2075"/>
      <c r="J35" s="571" t="s">
        <v>587</v>
      </c>
      <c r="K35" s="309" t="s">
        <v>588</v>
      </c>
      <c r="Z35" s="328"/>
      <c r="AA35" s="342"/>
      <c r="AB35" s="2052" t="s">
        <v>589</v>
      </c>
      <c r="AC35" s="2052"/>
      <c r="AD35" s="2052"/>
      <c r="AE35" s="2052"/>
      <c r="AF35" s="2052"/>
      <c r="AG35" s="2052"/>
      <c r="AH35" s="2052"/>
      <c r="AI35" s="314" t="s">
        <v>590</v>
      </c>
      <c r="AJ35" s="343"/>
      <c r="AK35" s="344" t="s">
        <v>591</v>
      </c>
      <c r="AL35" s="309" t="b">
        <v>0</v>
      </c>
      <c r="AM35" s="309" t="b">
        <v>0</v>
      </c>
    </row>
    <row r="36" spans="1:39" ht="18.75" customHeight="1">
      <c r="A36" s="2064" t="s">
        <v>592</v>
      </c>
      <c r="B36" s="2067" t="s">
        <v>775</v>
      </c>
      <c r="C36" s="2068"/>
      <c r="D36" s="2068"/>
      <c r="E36" s="2068"/>
      <c r="F36" s="2068"/>
      <c r="G36" s="2068"/>
      <c r="H36" s="2068"/>
      <c r="I36" s="2069"/>
      <c r="J36" s="570"/>
      <c r="K36" s="315" t="s">
        <v>566</v>
      </c>
      <c r="L36" s="345" t="s">
        <v>1097</v>
      </c>
      <c r="M36" s="345"/>
      <c r="N36" s="345"/>
      <c r="O36" s="345"/>
      <c r="P36" s="345"/>
      <c r="Q36" s="345"/>
      <c r="R36" s="345"/>
      <c r="S36" s="346"/>
      <c r="T36" s="345"/>
      <c r="U36" s="345"/>
      <c r="V36" s="346"/>
      <c r="W36" s="346"/>
      <c r="X36" s="346"/>
      <c r="Y36" s="346"/>
      <c r="Z36" s="347"/>
      <c r="AA36" s="348" t="s">
        <v>593</v>
      </c>
      <c r="AB36" s="346"/>
      <c r="AC36" s="346"/>
      <c r="AD36" s="346"/>
      <c r="AE36" s="2056"/>
      <c r="AF36" s="2056"/>
      <c r="AG36" s="2056"/>
      <c r="AH36" s="349" t="s">
        <v>367</v>
      </c>
      <c r="AI36" s="2057"/>
      <c r="AJ36" s="2057"/>
      <c r="AK36" s="350" t="s">
        <v>346</v>
      </c>
      <c r="AL36" s="309" t="b">
        <v>0</v>
      </c>
    </row>
    <row r="37" spans="1:39" ht="18.75" customHeight="1">
      <c r="A37" s="2065"/>
      <c r="B37" s="2070"/>
      <c r="C37" s="2071"/>
      <c r="D37" s="2071"/>
      <c r="E37" s="2071"/>
      <c r="F37" s="2071"/>
      <c r="G37" s="2071"/>
      <c r="H37" s="2071"/>
      <c r="I37" s="2072"/>
      <c r="J37" s="316"/>
      <c r="K37" s="2071" t="s">
        <v>594</v>
      </c>
      <c r="L37" s="2071"/>
      <c r="M37" s="2071"/>
      <c r="N37" s="2071"/>
      <c r="O37" s="2071"/>
      <c r="P37" s="2071"/>
      <c r="Q37" s="2071"/>
      <c r="R37" s="2071"/>
      <c r="S37" s="2071"/>
      <c r="T37" s="2071"/>
      <c r="U37" s="2071"/>
      <c r="V37" s="2071"/>
      <c r="W37" s="2071"/>
      <c r="X37" s="2071"/>
      <c r="Y37" s="2071"/>
      <c r="Z37" s="2072"/>
      <c r="AA37" s="329" t="s">
        <v>595</v>
      </c>
      <c r="AB37" s="313"/>
      <c r="AC37" s="313"/>
      <c r="AD37" s="313"/>
      <c r="AE37" s="313"/>
      <c r="AF37" s="2088"/>
      <c r="AG37" s="2088"/>
      <c r="AH37" s="2088"/>
      <c r="AI37" s="2088"/>
      <c r="AJ37" s="2088"/>
      <c r="AK37" s="2103"/>
    </row>
    <row r="38" spans="1:39" ht="18.75" customHeight="1">
      <c r="A38" s="2065"/>
      <c r="B38" s="2070"/>
      <c r="C38" s="2071"/>
      <c r="D38" s="2071"/>
      <c r="E38" s="2071"/>
      <c r="F38" s="2071"/>
      <c r="G38" s="2071"/>
      <c r="H38" s="2071"/>
      <c r="I38" s="2072"/>
      <c r="J38" s="316"/>
      <c r="K38" s="2071"/>
      <c r="L38" s="2071"/>
      <c r="M38" s="2071"/>
      <c r="N38" s="2071"/>
      <c r="O38" s="2071"/>
      <c r="P38" s="2071"/>
      <c r="Q38" s="2071"/>
      <c r="R38" s="2071"/>
      <c r="S38" s="2071"/>
      <c r="T38" s="2071"/>
      <c r="U38" s="2071"/>
      <c r="V38" s="2071"/>
      <c r="W38" s="2071"/>
      <c r="X38" s="2071"/>
      <c r="Y38" s="2071"/>
      <c r="Z38" s="2072"/>
      <c r="AA38" s="351"/>
      <c r="AB38" s="313"/>
      <c r="AC38" s="313"/>
      <c r="AD38" s="313"/>
      <c r="AE38" s="313"/>
      <c r="AF38" s="313"/>
      <c r="AG38" s="313"/>
      <c r="AH38" s="2063" t="s">
        <v>596</v>
      </c>
      <c r="AI38" s="2063"/>
      <c r="AJ38" s="2063"/>
      <c r="AK38" s="2081"/>
    </row>
    <row r="39" spans="1:39" ht="18.75" customHeight="1" thickBot="1">
      <c r="A39" s="2066"/>
      <c r="B39" s="2073"/>
      <c r="C39" s="2074"/>
      <c r="D39" s="2074"/>
      <c r="E39" s="2074"/>
      <c r="F39" s="2074"/>
      <c r="G39" s="2074"/>
      <c r="H39" s="2074"/>
      <c r="I39" s="2075"/>
      <c r="J39" s="342"/>
      <c r="K39" s="353" t="s">
        <v>568</v>
      </c>
      <c r="L39" s="2142" t="s">
        <v>1096</v>
      </c>
      <c r="M39" s="2142"/>
      <c r="N39" s="2142"/>
      <c r="O39" s="2142"/>
      <c r="P39" s="2142"/>
      <c r="Q39" s="2142"/>
      <c r="R39" s="343" t="s">
        <v>597</v>
      </c>
      <c r="S39" s="343"/>
      <c r="T39" s="343"/>
      <c r="U39" s="343"/>
      <c r="V39" s="343"/>
      <c r="W39" s="343"/>
      <c r="X39" s="343"/>
      <c r="Y39" s="343"/>
      <c r="Z39" s="353"/>
      <c r="AA39" s="354"/>
      <c r="AB39" s="343"/>
      <c r="AC39" s="343"/>
      <c r="AD39" s="343"/>
      <c r="AE39" s="343"/>
      <c r="AF39" s="354"/>
      <c r="AG39" s="354"/>
      <c r="AH39" s="355"/>
      <c r="AI39" s="355"/>
      <c r="AJ39" s="355"/>
      <c r="AK39" s="356"/>
      <c r="AL39" s="309" t="b">
        <v>0</v>
      </c>
    </row>
    <row r="40" spans="1:39" ht="19.5" customHeight="1" thickBot="1">
      <c r="B40" s="313"/>
      <c r="C40" s="313"/>
      <c r="D40" s="313"/>
      <c r="E40" s="313"/>
      <c r="F40" s="313"/>
      <c r="G40" s="313"/>
      <c r="H40" s="313"/>
      <c r="I40" s="313"/>
      <c r="J40" s="317"/>
      <c r="L40" s="313"/>
      <c r="AB40" s="317"/>
      <c r="AD40" s="317"/>
      <c r="AE40" s="317"/>
      <c r="AH40" s="2063" t="s">
        <v>598</v>
      </c>
      <c r="AI40" s="2063"/>
      <c r="AJ40" s="2063"/>
      <c r="AK40" s="2063"/>
    </row>
    <row r="41" spans="1:39" ht="18" customHeight="1">
      <c r="A41" s="2064" t="s">
        <v>599</v>
      </c>
      <c r="B41" s="2067" t="s">
        <v>776</v>
      </c>
      <c r="C41" s="2068"/>
      <c r="D41" s="2068"/>
      <c r="E41" s="2068"/>
      <c r="F41" s="2068"/>
      <c r="G41" s="2068"/>
      <c r="H41" s="2068"/>
      <c r="I41" s="2069"/>
      <c r="J41" s="348"/>
      <c r="K41" s="357" t="s">
        <v>566</v>
      </c>
      <c r="L41" s="358" t="s">
        <v>600</v>
      </c>
      <c r="M41" s="359"/>
      <c r="N41" s="359"/>
      <c r="O41" s="359"/>
      <c r="P41" s="359"/>
      <c r="Q41" s="359"/>
      <c r="R41" s="359"/>
      <c r="S41" s="359"/>
      <c r="T41" s="359"/>
      <c r="U41" s="359"/>
      <c r="V41" s="359"/>
      <c r="W41" s="359"/>
      <c r="X41" s="359"/>
      <c r="Y41" s="359"/>
      <c r="Z41" s="359"/>
      <c r="AA41" s="359"/>
      <c r="AB41" s="359"/>
      <c r="AC41" s="359"/>
      <c r="AD41" s="359"/>
      <c r="AE41" s="359"/>
      <c r="AF41" s="359"/>
      <c r="AG41" s="359"/>
      <c r="AH41" s="359"/>
      <c r="AI41" s="359"/>
      <c r="AJ41" s="359"/>
      <c r="AK41" s="360"/>
      <c r="AL41" s="309" t="b">
        <v>0</v>
      </c>
    </row>
    <row r="42" spans="1:39" ht="18" customHeight="1">
      <c r="A42" s="2065"/>
      <c r="B42" s="2070"/>
      <c r="C42" s="2071"/>
      <c r="D42" s="2071"/>
      <c r="E42" s="2071"/>
      <c r="F42" s="2071"/>
      <c r="G42" s="2071"/>
      <c r="H42" s="2071"/>
      <c r="I42" s="2072"/>
      <c r="J42" s="361"/>
      <c r="K42" s="325" t="s">
        <v>601</v>
      </c>
      <c r="L42" s="325"/>
      <c r="M42" s="325"/>
      <c r="N42" s="325"/>
      <c r="O42" s="325"/>
      <c r="P42" s="325"/>
      <c r="Q42" s="325"/>
      <c r="R42" s="325"/>
      <c r="S42" s="325"/>
      <c r="T42" s="325"/>
      <c r="U42" s="325"/>
      <c r="V42" s="325"/>
      <c r="W42" s="325"/>
      <c r="X42" s="325"/>
      <c r="Y42" s="325"/>
      <c r="Z42" s="325"/>
      <c r="AA42" s="325"/>
      <c r="AB42" s="325"/>
      <c r="AC42" s="325"/>
      <c r="AD42" s="325"/>
      <c r="AE42" s="325"/>
      <c r="AF42" s="325"/>
      <c r="AG42" s="325"/>
      <c r="AH42" s="2049" t="s">
        <v>602</v>
      </c>
      <c r="AI42" s="2049"/>
      <c r="AJ42" s="2049"/>
      <c r="AK42" s="2076"/>
    </row>
    <row r="43" spans="1:39" ht="18" customHeight="1">
      <c r="A43" s="2065"/>
      <c r="B43" s="2070"/>
      <c r="C43" s="2071"/>
      <c r="D43" s="2071"/>
      <c r="E43" s="2071"/>
      <c r="F43" s="2071"/>
      <c r="G43" s="2071"/>
      <c r="H43" s="2071"/>
      <c r="I43" s="2072"/>
      <c r="J43" s="329"/>
      <c r="K43" s="363" t="s">
        <v>568</v>
      </c>
      <c r="L43" s="364" t="s">
        <v>603</v>
      </c>
      <c r="M43" s="364"/>
      <c r="N43" s="364"/>
      <c r="O43" s="364"/>
      <c r="P43" s="364"/>
      <c r="Q43" s="364"/>
      <c r="R43" s="364"/>
      <c r="S43" s="364"/>
      <c r="T43" s="364"/>
      <c r="U43" s="364"/>
      <c r="V43" s="364"/>
      <c r="W43" s="364"/>
      <c r="X43" s="364"/>
      <c r="Y43" s="364"/>
      <c r="Z43" s="364"/>
      <c r="AA43" s="364"/>
      <c r="AB43" s="364"/>
      <c r="AC43" s="364"/>
      <c r="AD43" s="364"/>
      <c r="AE43" s="364"/>
      <c r="AF43" s="364"/>
      <c r="AG43" s="364"/>
      <c r="AH43" s="364"/>
      <c r="AI43" s="364"/>
      <c r="AJ43" s="364"/>
      <c r="AK43" s="365"/>
      <c r="AL43" s="309" t="b">
        <v>0</v>
      </c>
    </row>
    <row r="44" spans="1:39" ht="18" customHeight="1">
      <c r="A44" s="2065"/>
      <c r="B44" s="2070"/>
      <c r="C44" s="2071"/>
      <c r="D44" s="2071"/>
      <c r="E44" s="2071"/>
      <c r="F44" s="2071"/>
      <c r="G44" s="2071"/>
      <c r="H44" s="2071"/>
      <c r="I44" s="2072"/>
      <c r="J44" s="366"/>
      <c r="K44" s="325" t="s">
        <v>777</v>
      </c>
      <c r="L44" s="325"/>
      <c r="M44" s="325"/>
      <c r="N44" s="325"/>
      <c r="O44" s="325"/>
      <c r="P44" s="325"/>
      <c r="Q44" s="325"/>
      <c r="R44" s="325"/>
      <c r="S44" s="325"/>
      <c r="T44" s="325"/>
      <c r="U44" s="325"/>
      <c r="V44" s="325"/>
      <c r="W44" s="325"/>
      <c r="X44" s="325"/>
      <c r="Y44" s="325"/>
      <c r="Z44" s="325"/>
      <c r="AA44" s="325"/>
      <c r="AB44" s="325"/>
      <c r="AC44" s="325"/>
      <c r="AD44" s="325"/>
      <c r="AE44" s="325"/>
      <c r="AF44" s="325"/>
      <c r="AG44" s="325"/>
      <c r="AH44" s="325"/>
      <c r="AI44" s="367"/>
      <c r="AJ44" s="367"/>
      <c r="AK44" s="368"/>
    </row>
    <row r="45" spans="1:39" ht="18" customHeight="1">
      <c r="A45" s="2065"/>
      <c r="B45" s="2070"/>
      <c r="C45" s="2071"/>
      <c r="D45" s="2071"/>
      <c r="E45" s="2071"/>
      <c r="F45" s="2071"/>
      <c r="G45" s="2071"/>
      <c r="H45" s="2071"/>
      <c r="I45" s="2072"/>
      <c r="J45" s="366"/>
      <c r="K45" s="325"/>
      <c r="L45" s="325" t="s">
        <v>604</v>
      </c>
      <c r="M45" s="369"/>
      <c r="N45" s="369"/>
      <c r="O45" s="369"/>
      <c r="P45" s="369"/>
      <c r="Q45" s="369"/>
      <c r="R45" s="325"/>
      <c r="S45" s="325"/>
      <c r="T45" s="325"/>
      <c r="U45" s="325"/>
      <c r="V45" s="325"/>
      <c r="W45" s="325"/>
      <c r="X45" s="325"/>
      <c r="Y45" s="325"/>
      <c r="Z45" s="325"/>
      <c r="AA45" s="325"/>
      <c r="AB45" s="325"/>
      <c r="AC45" s="325"/>
      <c r="AD45" s="325"/>
      <c r="AE45" s="325"/>
      <c r="AF45" s="325"/>
      <c r="AG45" s="325"/>
      <c r="AH45" s="325"/>
      <c r="AI45" s="325"/>
      <c r="AJ45" s="325"/>
      <c r="AK45" s="370"/>
      <c r="AL45" s="309" t="b">
        <v>0</v>
      </c>
    </row>
    <row r="46" spans="1:39" ht="18" customHeight="1">
      <c r="A46" s="2065"/>
      <c r="B46" s="2070"/>
      <c r="C46" s="2071"/>
      <c r="D46" s="2071"/>
      <c r="E46" s="2071"/>
      <c r="F46" s="2071"/>
      <c r="G46" s="2071"/>
      <c r="H46" s="2071"/>
      <c r="I46" s="2072"/>
      <c r="J46" s="366"/>
      <c r="K46" s="325"/>
      <c r="L46" s="325" t="s">
        <v>605</v>
      </c>
      <c r="M46" s="369"/>
      <c r="N46" s="369"/>
      <c r="O46" s="369"/>
      <c r="P46" s="369"/>
      <c r="Q46" s="369"/>
      <c r="R46" s="369"/>
      <c r="S46" s="369"/>
      <c r="T46" s="369"/>
      <c r="U46" s="369"/>
      <c r="V46" s="369"/>
      <c r="W46" s="369"/>
      <c r="X46" s="325"/>
      <c r="Y46" s="369"/>
      <c r="Z46" s="369"/>
      <c r="AA46" s="325"/>
      <c r="AB46" s="325"/>
      <c r="AC46" s="325"/>
      <c r="AD46" s="325"/>
      <c r="AE46" s="325"/>
      <c r="AF46" s="325"/>
      <c r="AG46" s="325"/>
      <c r="AH46" s="325"/>
      <c r="AI46" s="325"/>
      <c r="AJ46" s="325"/>
      <c r="AK46" s="370"/>
      <c r="AL46" s="309" t="b">
        <v>0</v>
      </c>
    </row>
    <row r="47" spans="1:39" ht="18" customHeight="1">
      <c r="A47" s="2065"/>
      <c r="B47" s="2070"/>
      <c r="C47" s="2071"/>
      <c r="D47" s="2071"/>
      <c r="E47" s="2071"/>
      <c r="F47" s="2071"/>
      <c r="G47" s="2071"/>
      <c r="H47" s="2071"/>
      <c r="I47" s="2072"/>
      <c r="J47" s="366"/>
      <c r="K47" s="325"/>
      <c r="L47" s="325" t="s">
        <v>606</v>
      </c>
      <c r="M47" s="325"/>
      <c r="N47" s="325"/>
      <c r="O47" s="325"/>
      <c r="P47" s="325"/>
      <c r="Q47" s="325"/>
      <c r="R47" s="369"/>
      <c r="S47" s="369"/>
      <c r="T47" s="369"/>
      <c r="U47" s="369"/>
      <c r="V47" s="369"/>
      <c r="W47" s="369"/>
      <c r="X47" s="325"/>
      <c r="Y47" s="369"/>
      <c r="Z47" s="369"/>
      <c r="AA47" s="325"/>
      <c r="AB47" s="325"/>
      <c r="AC47" s="325"/>
      <c r="AD47" s="325"/>
      <c r="AE47" s="325"/>
      <c r="AF47" s="325"/>
      <c r="AG47" s="325"/>
      <c r="AH47" s="325"/>
      <c r="AI47" s="325"/>
      <c r="AJ47" s="325"/>
      <c r="AK47" s="370"/>
      <c r="AL47" s="309" t="b">
        <v>0</v>
      </c>
    </row>
    <row r="48" spans="1:39" ht="18" customHeight="1">
      <c r="A48" s="2065"/>
      <c r="B48" s="2070"/>
      <c r="C48" s="2071"/>
      <c r="D48" s="2071"/>
      <c r="E48" s="2071"/>
      <c r="F48" s="2071"/>
      <c r="G48" s="2071"/>
      <c r="H48" s="2071"/>
      <c r="I48" s="2072"/>
      <c r="J48" s="366"/>
      <c r="K48" s="325"/>
      <c r="L48" s="325" t="s">
        <v>769</v>
      </c>
      <c r="M48" s="325"/>
      <c r="N48" s="325"/>
      <c r="O48" s="325"/>
      <c r="P48" s="325" t="s">
        <v>607</v>
      </c>
      <c r="Q48" s="371" t="s">
        <v>778</v>
      </c>
      <c r="R48" s="325"/>
      <c r="S48" s="325"/>
      <c r="T48" s="325"/>
      <c r="U48" s="325"/>
      <c r="V48" s="325"/>
      <c r="W48" s="369"/>
      <c r="X48" s="325"/>
      <c r="Y48" s="369"/>
      <c r="Z48" s="369"/>
      <c r="AA48" s="325"/>
      <c r="AB48" s="325"/>
      <c r="AC48" s="325"/>
      <c r="AD48" s="325"/>
      <c r="AE48" s="325"/>
      <c r="AF48" s="325"/>
      <c r="AG48" s="325"/>
      <c r="AH48" s="325"/>
      <c r="AI48" s="325"/>
      <c r="AJ48" s="325"/>
      <c r="AK48" s="370"/>
      <c r="AL48" s="309" t="b">
        <v>0</v>
      </c>
    </row>
    <row r="49" spans="1:38" ht="18" customHeight="1">
      <c r="A49" s="2065"/>
      <c r="B49" s="2070"/>
      <c r="C49" s="2071"/>
      <c r="D49" s="2071"/>
      <c r="E49" s="2071"/>
      <c r="F49" s="2071"/>
      <c r="G49" s="2071"/>
      <c r="H49" s="2071"/>
      <c r="I49" s="2072"/>
      <c r="J49" s="366"/>
      <c r="K49" s="325"/>
      <c r="L49" s="367"/>
      <c r="M49" s="325"/>
      <c r="N49" s="325"/>
      <c r="O49" s="325"/>
      <c r="P49" s="325"/>
      <c r="Q49" s="325" t="s">
        <v>608</v>
      </c>
      <c r="R49" s="325"/>
      <c r="S49" s="325"/>
      <c r="T49" s="325"/>
      <c r="U49" s="325"/>
      <c r="V49" s="325"/>
      <c r="W49" s="325"/>
      <c r="X49" s="325"/>
      <c r="Y49" s="325"/>
      <c r="Z49" s="325"/>
      <c r="AA49" s="325"/>
      <c r="AB49" s="369"/>
      <c r="AC49" s="325"/>
      <c r="AD49" s="369"/>
      <c r="AE49" s="369"/>
      <c r="AF49" s="325"/>
      <c r="AG49" s="325"/>
      <c r="AH49" s="325"/>
      <c r="AI49" s="325"/>
      <c r="AJ49" s="325"/>
      <c r="AK49" s="370"/>
      <c r="AL49" s="309" t="b">
        <v>0</v>
      </c>
    </row>
    <row r="50" spans="1:38" ht="18" customHeight="1">
      <c r="A50" s="2065"/>
      <c r="B50" s="2070"/>
      <c r="C50" s="2071"/>
      <c r="D50" s="2071"/>
      <c r="E50" s="2071"/>
      <c r="F50" s="2071"/>
      <c r="G50" s="2071"/>
      <c r="H50" s="2071"/>
      <c r="I50" s="2072"/>
      <c r="J50" s="366"/>
      <c r="K50" s="325"/>
      <c r="L50" s="367"/>
      <c r="M50" s="325"/>
      <c r="N50" s="325"/>
      <c r="O50" s="325"/>
      <c r="P50" s="325"/>
      <c r="Q50" s="325" t="s">
        <v>609</v>
      </c>
      <c r="R50" s="325"/>
      <c r="S50" s="325"/>
      <c r="T50" s="325"/>
      <c r="U50" s="325"/>
      <c r="V50" s="325"/>
      <c r="W50" s="325"/>
      <c r="X50" s="325"/>
      <c r="Y50" s="325"/>
      <c r="Z50" s="325"/>
      <c r="AA50" s="325"/>
      <c r="AB50" s="369"/>
      <c r="AC50" s="325"/>
      <c r="AD50" s="369"/>
      <c r="AE50" s="369"/>
      <c r="AF50" s="325"/>
      <c r="AG50" s="325"/>
      <c r="AH50" s="372"/>
      <c r="AI50" s="325"/>
      <c r="AJ50" s="325"/>
      <c r="AK50" s="370"/>
      <c r="AL50" s="309" t="b">
        <v>0</v>
      </c>
    </row>
    <row r="51" spans="1:38" ht="18" customHeight="1">
      <c r="A51" s="2065"/>
      <c r="B51" s="2070"/>
      <c r="C51" s="2071"/>
      <c r="D51" s="2071"/>
      <c r="E51" s="2071"/>
      <c r="F51" s="2071"/>
      <c r="G51" s="2071"/>
      <c r="H51" s="2071"/>
      <c r="I51" s="2072"/>
      <c r="J51" s="366"/>
      <c r="K51" s="325"/>
      <c r="L51" s="367"/>
      <c r="M51" s="325"/>
      <c r="N51" s="325"/>
      <c r="O51" s="325"/>
      <c r="P51" s="325"/>
      <c r="Q51" s="325" t="s">
        <v>610</v>
      </c>
      <c r="R51" s="325"/>
      <c r="S51" s="325"/>
      <c r="T51" s="325"/>
      <c r="U51" s="325"/>
      <c r="V51" s="325"/>
      <c r="W51" s="325"/>
      <c r="X51" s="325"/>
      <c r="Y51" s="325"/>
      <c r="Z51" s="325"/>
      <c r="AA51" s="325"/>
      <c r="AB51" s="369"/>
      <c r="AC51" s="325"/>
      <c r="AD51" s="369"/>
      <c r="AE51" s="369"/>
      <c r="AF51" s="325"/>
      <c r="AG51" s="325"/>
      <c r="AH51" s="372"/>
      <c r="AI51" s="325"/>
      <c r="AJ51" s="325"/>
      <c r="AK51" s="370"/>
      <c r="AL51" s="309" t="b">
        <v>0</v>
      </c>
    </row>
    <row r="52" spans="1:38" ht="18" customHeight="1">
      <c r="A52" s="2065"/>
      <c r="B52" s="2070"/>
      <c r="C52" s="2071"/>
      <c r="D52" s="2071"/>
      <c r="E52" s="2071"/>
      <c r="F52" s="2071"/>
      <c r="G52" s="2071"/>
      <c r="H52" s="2071"/>
      <c r="I52" s="2072"/>
      <c r="J52" s="373"/>
      <c r="K52" s="325"/>
      <c r="L52" s="325"/>
      <c r="M52" s="325"/>
      <c r="N52" s="325"/>
      <c r="O52" s="325"/>
      <c r="P52" s="325"/>
      <c r="Q52" s="325" t="s">
        <v>611</v>
      </c>
      <c r="R52" s="325"/>
      <c r="S52" s="325"/>
      <c r="T52" s="325"/>
      <c r="U52" s="325"/>
      <c r="V52" s="325"/>
      <c r="W52" s="325"/>
      <c r="X52" s="325"/>
      <c r="Y52" s="325"/>
      <c r="Z52" s="325"/>
      <c r="AA52" s="325"/>
      <c r="AB52" s="369"/>
      <c r="AC52" s="325"/>
      <c r="AD52" s="369"/>
      <c r="AE52" s="369"/>
      <c r="AF52" s="325"/>
      <c r="AG52" s="325"/>
      <c r="AH52" s="325"/>
      <c r="AI52" s="325"/>
      <c r="AJ52" s="325"/>
      <c r="AK52" s="370"/>
      <c r="AL52" s="309" t="b">
        <v>0</v>
      </c>
    </row>
    <row r="53" spans="1:38" ht="18" customHeight="1">
      <c r="A53" s="2065"/>
      <c r="B53" s="2070"/>
      <c r="C53" s="2071"/>
      <c r="D53" s="2071"/>
      <c r="E53" s="2071"/>
      <c r="F53" s="2071"/>
      <c r="G53" s="2071"/>
      <c r="H53" s="2071"/>
      <c r="I53" s="2072"/>
      <c r="J53" s="366"/>
      <c r="K53" s="325"/>
      <c r="L53" s="367"/>
      <c r="M53" s="325"/>
      <c r="N53" s="325"/>
      <c r="O53" s="325"/>
      <c r="P53" s="325"/>
      <c r="Q53" s="325" t="s">
        <v>612</v>
      </c>
      <c r="R53" s="325"/>
      <c r="S53" s="325"/>
      <c r="T53" s="325"/>
      <c r="U53" s="325"/>
      <c r="V53" s="325"/>
      <c r="W53" s="325"/>
      <c r="X53" s="325"/>
      <c r="Y53" s="325"/>
      <c r="Z53" s="325"/>
      <c r="AA53" s="325"/>
      <c r="AB53" s="369"/>
      <c r="AC53" s="325"/>
      <c r="AD53" s="369"/>
      <c r="AE53" s="369"/>
      <c r="AF53" s="325"/>
      <c r="AG53" s="325"/>
      <c r="AH53" s="325"/>
      <c r="AI53" s="325"/>
      <c r="AJ53" s="325"/>
      <c r="AK53" s="370"/>
      <c r="AL53" s="309" t="b">
        <v>0</v>
      </c>
    </row>
    <row r="54" spans="1:38" ht="18" customHeight="1">
      <c r="A54" s="2065"/>
      <c r="B54" s="2070"/>
      <c r="C54" s="2071"/>
      <c r="D54" s="2071"/>
      <c r="E54" s="2071"/>
      <c r="F54" s="2071"/>
      <c r="G54" s="2071"/>
      <c r="H54" s="2071"/>
      <c r="I54" s="2072"/>
      <c r="J54" s="366"/>
      <c r="K54" s="325"/>
      <c r="L54" s="367"/>
      <c r="M54" s="325"/>
      <c r="N54" s="325"/>
      <c r="O54" s="325"/>
      <c r="P54" s="325"/>
      <c r="Q54" s="325"/>
      <c r="R54" s="325" t="s">
        <v>613</v>
      </c>
      <c r="S54" s="325"/>
      <c r="T54" s="325"/>
      <c r="U54" s="2049"/>
      <c r="V54" s="2049"/>
      <c r="W54" s="2049"/>
      <c r="X54" s="325" t="s">
        <v>367</v>
      </c>
      <c r="Y54" s="362"/>
      <c r="Z54" s="325" t="s">
        <v>614</v>
      </c>
      <c r="AA54" s="325"/>
      <c r="AB54" s="369"/>
      <c r="AC54" s="325"/>
      <c r="AD54" s="369"/>
      <c r="AE54" s="369"/>
      <c r="AF54" s="325"/>
      <c r="AG54" s="325"/>
      <c r="AH54" s="325"/>
      <c r="AI54" s="325"/>
      <c r="AJ54" s="325"/>
      <c r="AK54" s="370"/>
    </row>
    <row r="55" spans="1:38" ht="18" customHeight="1">
      <c r="A55" s="2065"/>
      <c r="B55" s="2070"/>
      <c r="C55" s="2071"/>
      <c r="D55" s="2071"/>
      <c r="E55" s="2071"/>
      <c r="F55" s="2071"/>
      <c r="G55" s="2071"/>
      <c r="H55" s="2071"/>
      <c r="I55" s="2072"/>
      <c r="J55" s="366"/>
      <c r="K55" s="325"/>
      <c r="L55" s="367"/>
      <c r="M55" s="325"/>
      <c r="N55" s="325"/>
      <c r="O55" s="325"/>
      <c r="P55" s="325"/>
      <c r="Q55" s="325" t="s">
        <v>615</v>
      </c>
      <c r="R55" s="325"/>
      <c r="S55" s="325"/>
      <c r="T55" s="325"/>
      <c r="U55" s="325"/>
      <c r="V55" s="325"/>
      <c r="W55" s="325"/>
      <c r="X55" s="325"/>
      <c r="Y55" s="325"/>
      <c r="Z55" s="325"/>
      <c r="AA55" s="325"/>
      <c r="AB55" s="369"/>
      <c r="AC55" s="325"/>
      <c r="AD55" s="369"/>
      <c r="AE55" s="369"/>
      <c r="AF55" s="325"/>
      <c r="AG55" s="325"/>
      <c r="AH55" s="325"/>
      <c r="AI55" s="325"/>
      <c r="AJ55" s="325"/>
      <c r="AK55" s="370"/>
      <c r="AL55" s="309" t="b">
        <v>0</v>
      </c>
    </row>
    <row r="56" spans="1:38" ht="18" customHeight="1">
      <c r="A56" s="2065"/>
      <c r="B56" s="2070"/>
      <c r="C56" s="2071"/>
      <c r="D56" s="2071"/>
      <c r="E56" s="2071"/>
      <c r="F56" s="2071"/>
      <c r="G56" s="2071"/>
      <c r="H56" s="2071"/>
      <c r="I56" s="2072"/>
      <c r="J56" s="366"/>
      <c r="K56" s="325"/>
      <c r="L56" s="367"/>
      <c r="M56" s="325"/>
      <c r="N56" s="325"/>
      <c r="O56" s="325"/>
      <c r="P56" s="325"/>
      <c r="Q56" s="325" t="s">
        <v>616</v>
      </c>
      <c r="R56" s="325"/>
      <c r="S56" s="325"/>
      <c r="T56" s="325"/>
      <c r="U56" s="325"/>
      <c r="V56" s="325"/>
      <c r="W56" s="325"/>
      <c r="X56" s="325"/>
      <c r="Y56" s="325"/>
      <c r="Z56" s="325"/>
      <c r="AA56" s="325"/>
      <c r="AB56" s="369"/>
      <c r="AC56" s="325"/>
      <c r="AD56" s="369"/>
      <c r="AE56" s="369"/>
      <c r="AF56" s="325"/>
      <c r="AG56" s="325"/>
      <c r="AH56" s="325"/>
      <c r="AI56" s="325"/>
      <c r="AJ56" s="325"/>
      <c r="AK56" s="370"/>
      <c r="AL56" s="309" t="b">
        <v>0</v>
      </c>
    </row>
    <row r="57" spans="1:38" ht="18" customHeight="1">
      <c r="A57" s="2065"/>
      <c r="B57" s="2070"/>
      <c r="C57" s="2071"/>
      <c r="D57" s="2071"/>
      <c r="E57" s="2071"/>
      <c r="F57" s="2071"/>
      <c r="G57" s="2071"/>
      <c r="H57" s="2071"/>
      <c r="I57" s="2072"/>
      <c r="J57" s="366"/>
      <c r="K57" s="325"/>
      <c r="L57" s="367"/>
      <c r="M57" s="325"/>
      <c r="N57" s="325"/>
      <c r="O57" s="325"/>
      <c r="P57" s="325"/>
      <c r="Q57" s="325" t="s">
        <v>617</v>
      </c>
      <c r="R57" s="325"/>
      <c r="S57" s="325"/>
      <c r="T57" s="325"/>
      <c r="U57" s="325"/>
      <c r="V57" s="325"/>
      <c r="W57" s="325"/>
      <c r="X57" s="325"/>
      <c r="Y57" s="325"/>
      <c r="Z57" s="325"/>
      <c r="AA57" s="325"/>
      <c r="AB57" s="325"/>
      <c r="AC57" s="369"/>
      <c r="AD57" s="369"/>
      <c r="AE57" s="369"/>
      <c r="AF57" s="325"/>
      <c r="AG57" s="325"/>
      <c r="AH57" s="325"/>
      <c r="AI57" s="325"/>
      <c r="AJ57" s="325"/>
      <c r="AK57" s="370"/>
      <c r="AL57" s="309" t="b">
        <v>0</v>
      </c>
    </row>
    <row r="58" spans="1:38" ht="18" customHeight="1">
      <c r="A58" s="2065"/>
      <c r="B58" s="2070"/>
      <c r="C58" s="2071"/>
      <c r="D58" s="2071"/>
      <c r="E58" s="2071"/>
      <c r="F58" s="2071"/>
      <c r="G58" s="2071"/>
      <c r="H58" s="2071"/>
      <c r="I58" s="2072"/>
      <c r="J58" s="366"/>
      <c r="K58" s="325"/>
      <c r="L58" s="367"/>
      <c r="M58" s="369"/>
      <c r="N58" s="325"/>
      <c r="O58" s="325"/>
      <c r="P58" s="325"/>
      <c r="Q58" s="325"/>
      <c r="R58" s="2077" t="s">
        <v>618</v>
      </c>
      <c r="S58" s="2077"/>
      <c r="T58" s="2077"/>
      <c r="U58" s="2077"/>
      <c r="V58" s="2077"/>
      <c r="W58" s="2077"/>
      <c r="X58" s="2077"/>
      <c r="Y58" s="2077"/>
      <c r="Z58" s="2077"/>
      <c r="AA58" s="2077"/>
      <c r="AB58" s="2077"/>
      <c r="AC58" s="2077"/>
      <c r="AD58" s="325"/>
      <c r="AE58" s="325"/>
      <c r="AF58" s="325"/>
      <c r="AG58" s="325"/>
      <c r="AH58" s="325"/>
      <c r="AI58" s="325"/>
      <c r="AJ58" s="325"/>
      <c r="AK58" s="370"/>
    </row>
    <row r="59" spans="1:38" ht="18" customHeight="1">
      <c r="A59" s="2065"/>
      <c r="B59" s="2070"/>
      <c r="C59" s="2071"/>
      <c r="D59" s="2071"/>
      <c r="E59" s="2071"/>
      <c r="F59" s="2071"/>
      <c r="G59" s="2071"/>
      <c r="H59" s="2071"/>
      <c r="I59" s="2072"/>
      <c r="J59" s="366"/>
      <c r="K59" s="325"/>
      <c r="L59" s="367"/>
      <c r="M59" s="369"/>
      <c r="N59" s="325"/>
      <c r="O59" s="369"/>
      <c r="P59" s="369"/>
      <c r="Q59" s="369"/>
      <c r="R59" s="369"/>
      <c r="S59" s="2080"/>
      <c r="T59" s="2080"/>
      <c r="U59" s="2080"/>
      <c r="V59" s="2080"/>
      <c r="W59" s="2080"/>
      <c r="X59" s="2080"/>
      <c r="Y59" s="2080"/>
      <c r="Z59" s="2080"/>
      <c r="AA59" s="2080"/>
      <c r="AB59" s="2080"/>
      <c r="AC59" s="2080"/>
      <c r="AD59" s="2080"/>
      <c r="AE59" s="2080"/>
      <c r="AF59" s="2080"/>
      <c r="AG59" s="325"/>
      <c r="AH59" s="325"/>
      <c r="AI59" s="325"/>
      <c r="AJ59" s="325"/>
      <c r="AK59" s="370"/>
    </row>
    <row r="60" spans="1:38" ht="18" customHeight="1">
      <c r="A60" s="2065"/>
      <c r="B60" s="2070"/>
      <c r="C60" s="2071"/>
      <c r="D60" s="2071"/>
      <c r="E60" s="2071"/>
      <c r="F60" s="2071"/>
      <c r="G60" s="2071"/>
      <c r="H60" s="2071"/>
      <c r="I60" s="2072"/>
      <c r="J60" s="366"/>
      <c r="K60" s="325"/>
      <c r="L60" s="367"/>
      <c r="M60" s="369"/>
      <c r="N60" s="325"/>
      <c r="O60" s="369"/>
      <c r="P60" s="369"/>
      <c r="Q60" s="369"/>
      <c r="R60" s="369"/>
      <c r="S60" s="2080"/>
      <c r="T60" s="2080"/>
      <c r="U60" s="2080"/>
      <c r="V60" s="2080"/>
      <c r="W60" s="2080"/>
      <c r="X60" s="2080"/>
      <c r="Y60" s="2080"/>
      <c r="Z60" s="2080"/>
      <c r="AA60" s="2080"/>
      <c r="AB60" s="2080"/>
      <c r="AC60" s="2080"/>
      <c r="AD60" s="2080"/>
      <c r="AE60" s="2080"/>
      <c r="AF60" s="2080"/>
      <c r="AG60" s="325"/>
      <c r="AH60" s="325"/>
      <c r="AI60" s="325"/>
      <c r="AJ60" s="325"/>
      <c r="AK60" s="370"/>
    </row>
    <row r="61" spans="1:38" ht="18" customHeight="1" thickBot="1">
      <c r="A61" s="2066"/>
      <c r="B61" s="2073"/>
      <c r="C61" s="2074"/>
      <c r="D61" s="2074"/>
      <c r="E61" s="2074"/>
      <c r="F61" s="2074"/>
      <c r="G61" s="2074"/>
      <c r="H61" s="2074"/>
      <c r="I61" s="2075"/>
      <c r="J61" s="375"/>
      <c r="K61" s="376"/>
      <c r="L61" s="377"/>
      <c r="M61" s="378"/>
      <c r="N61" s="376"/>
      <c r="O61" s="378"/>
      <c r="P61" s="378"/>
      <c r="Q61" s="378"/>
      <c r="R61" s="378"/>
      <c r="S61" s="378"/>
      <c r="T61" s="378"/>
      <c r="U61" s="378"/>
      <c r="V61" s="378"/>
      <c r="W61" s="378"/>
      <c r="X61" s="378"/>
      <c r="Y61" s="378"/>
      <c r="Z61" s="378"/>
      <c r="AA61" s="2078" t="s">
        <v>602</v>
      </c>
      <c r="AB61" s="2078"/>
      <c r="AC61" s="2078"/>
      <c r="AD61" s="2078"/>
      <c r="AE61" s="2078"/>
      <c r="AF61" s="2078"/>
      <c r="AG61" s="2078"/>
      <c r="AH61" s="2078"/>
      <c r="AI61" s="2078"/>
      <c r="AJ61" s="2078"/>
      <c r="AK61" s="2079"/>
    </row>
    <row r="62" spans="1:38" ht="18" customHeight="1">
      <c r="A62" s="2064" t="s">
        <v>619</v>
      </c>
      <c r="B62" s="2067" t="s">
        <v>779</v>
      </c>
      <c r="C62" s="2068"/>
      <c r="D62" s="2068"/>
      <c r="E62" s="2068"/>
      <c r="F62" s="2068"/>
      <c r="G62" s="2068"/>
      <c r="H62" s="2068"/>
      <c r="I62" s="2069"/>
      <c r="J62" s="366"/>
      <c r="K62" s="325" t="s">
        <v>803</v>
      </c>
      <c r="L62" s="325"/>
      <c r="M62" s="325"/>
      <c r="N62" s="325"/>
      <c r="O62" s="325"/>
      <c r="P62" s="325"/>
      <c r="Q62" s="325"/>
      <c r="R62" s="325"/>
      <c r="S62" s="325"/>
      <c r="T62" s="325"/>
      <c r="U62" s="325"/>
      <c r="V62" s="325"/>
      <c r="W62" s="325"/>
      <c r="X62" s="325"/>
      <c r="Y62" s="325"/>
      <c r="Z62" s="325"/>
      <c r="AA62" s="325"/>
      <c r="AB62" s="325"/>
      <c r="AC62" s="325"/>
      <c r="AD62" s="325"/>
      <c r="AE62" s="325"/>
      <c r="AF62" s="325"/>
      <c r="AG62" s="325"/>
      <c r="AH62" s="325"/>
      <c r="AI62" s="325"/>
      <c r="AJ62" s="325"/>
      <c r="AK62" s="370"/>
    </row>
    <row r="63" spans="1:38" ht="18" customHeight="1">
      <c r="A63" s="2065"/>
      <c r="B63" s="2070"/>
      <c r="C63" s="2071"/>
      <c r="D63" s="2071"/>
      <c r="E63" s="2071"/>
      <c r="F63" s="2071"/>
      <c r="G63" s="2071"/>
      <c r="H63" s="2071"/>
      <c r="I63" s="2072"/>
      <c r="J63" s="366"/>
      <c r="K63" s="325"/>
      <c r="L63" s="325" t="s">
        <v>620</v>
      </c>
      <c r="M63" s="325"/>
      <c r="N63" s="325"/>
      <c r="O63" s="325"/>
      <c r="P63" s="325"/>
      <c r="Q63" s="325"/>
      <c r="R63" s="325"/>
      <c r="S63" s="325"/>
      <c r="T63" s="325"/>
      <c r="U63" s="325"/>
      <c r="V63" s="325"/>
      <c r="W63" s="325"/>
      <c r="X63" s="325"/>
      <c r="Y63" s="325"/>
      <c r="Z63" s="325"/>
      <c r="AA63" s="325"/>
      <c r="AB63" s="325"/>
      <c r="AC63" s="325"/>
      <c r="AD63" s="325"/>
      <c r="AE63" s="325"/>
      <c r="AF63" s="325"/>
      <c r="AG63" s="325"/>
      <c r="AH63" s="325"/>
      <c r="AI63" s="325"/>
      <c r="AJ63" s="325"/>
      <c r="AK63" s="370"/>
      <c r="AL63" s="309" t="b">
        <v>0</v>
      </c>
    </row>
    <row r="64" spans="1:38" ht="18" customHeight="1">
      <c r="A64" s="2065"/>
      <c r="B64" s="2070"/>
      <c r="C64" s="2071"/>
      <c r="D64" s="2071"/>
      <c r="E64" s="2071"/>
      <c r="F64" s="2071"/>
      <c r="G64" s="2071"/>
      <c r="H64" s="2071"/>
      <c r="I64" s="2072"/>
      <c r="J64" s="366"/>
      <c r="K64" s="325"/>
      <c r="L64" s="325" t="s">
        <v>621</v>
      </c>
      <c r="M64" s="325"/>
      <c r="N64" s="325"/>
      <c r="O64" s="325"/>
      <c r="P64" s="325"/>
      <c r="Q64" s="325"/>
      <c r="R64" s="325"/>
      <c r="S64" s="325"/>
      <c r="T64" s="325"/>
      <c r="U64" s="325"/>
      <c r="V64" s="325"/>
      <c r="W64" s="325"/>
      <c r="X64" s="325"/>
      <c r="Y64" s="325"/>
      <c r="Z64" s="325"/>
      <c r="AA64" s="325"/>
      <c r="AB64" s="325"/>
      <c r="AC64" s="325"/>
      <c r="AD64" s="325"/>
      <c r="AE64" s="325"/>
      <c r="AF64" s="325"/>
      <c r="AG64" s="325"/>
      <c r="AH64" s="325"/>
      <c r="AI64" s="325"/>
      <c r="AJ64" s="325"/>
      <c r="AK64" s="370"/>
      <c r="AL64" s="309" t="b">
        <v>0</v>
      </c>
    </row>
    <row r="65" spans="1:38" ht="18" customHeight="1">
      <c r="A65" s="2065"/>
      <c r="B65" s="2070"/>
      <c r="C65" s="2071"/>
      <c r="D65" s="2071"/>
      <c r="E65" s="2071"/>
      <c r="F65" s="2071"/>
      <c r="G65" s="2071"/>
      <c r="H65" s="2071"/>
      <c r="I65" s="2072"/>
      <c r="J65" s="366"/>
      <c r="K65" s="325"/>
      <c r="L65" s="411" t="s">
        <v>622</v>
      </c>
      <c r="M65" s="325"/>
      <c r="N65" s="325"/>
      <c r="O65" s="325"/>
      <c r="P65" s="325"/>
      <c r="Q65" s="325"/>
      <c r="R65" s="325"/>
      <c r="S65" s="325"/>
      <c r="T65" s="2049"/>
      <c r="U65" s="2049"/>
      <c r="V65" s="2049"/>
      <c r="W65" s="325" t="s">
        <v>367</v>
      </c>
      <c r="X65" s="325"/>
      <c r="Y65" s="325" t="s">
        <v>614</v>
      </c>
      <c r="Z65" s="325"/>
      <c r="AA65" s="325"/>
      <c r="AB65" s="325"/>
      <c r="AC65" s="325"/>
      <c r="AD65" s="325"/>
      <c r="AE65" s="325"/>
      <c r="AF65" s="325"/>
      <c r="AG65" s="325"/>
      <c r="AH65" s="325"/>
      <c r="AI65" s="325"/>
      <c r="AJ65" s="325"/>
      <c r="AK65" s="370"/>
      <c r="AL65" s="309" t="b">
        <v>0</v>
      </c>
    </row>
    <row r="66" spans="1:38" ht="18" customHeight="1">
      <c r="A66" s="2065"/>
      <c r="B66" s="2070"/>
      <c r="C66" s="2071"/>
      <c r="D66" s="2071"/>
      <c r="E66" s="2071"/>
      <c r="F66" s="2071"/>
      <c r="G66" s="2071"/>
      <c r="H66" s="2071"/>
      <c r="I66" s="2072"/>
      <c r="J66" s="366"/>
      <c r="K66" s="325"/>
      <c r="L66" s="411" t="s">
        <v>623</v>
      </c>
      <c r="M66" s="325"/>
      <c r="N66" s="325"/>
      <c r="O66" s="325"/>
      <c r="P66" s="325"/>
      <c r="Q66" s="325"/>
      <c r="R66" s="325"/>
      <c r="S66" s="325"/>
      <c r="T66" s="2049"/>
      <c r="U66" s="2049"/>
      <c r="V66" s="2049"/>
      <c r="W66" s="325" t="s">
        <v>367</v>
      </c>
      <c r="X66" s="325"/>
      <c r="Y66" s="325" t="s">
        <v>614</v>
      </c>
      <c r="Z66" s="325"/>
      <c r="AA66" s="325"/>
      <c r="AB66" s="325"/>
      <c r="AC66" s="325"/>
      <c r="AD66" s="325"/>
      <c r="AE66" s="325"/>
      <c r="AF66" s="325"/>
      <c r="AG66" s="325"/>
      <c r="AH66" s="325"/>
      <c r="AI66" s="325"/>
      <c r="AJ66" s="325"/>
      <c r="AK66" s="370"/>
      <c r="AL66" s="309" t="b">
        <v>0</v>
      </c>
    </row>
    <row r="67" spans="1:38" ht="18" customHeight="1">
      <c r="A67" s="2065"/>
      <c r="B67" s="2070"/>
      <c r="C67" s="2071"/>
      <c r="D67" s="2071"/>
      <c r="E67" s="2071"/>
      <c r="F67" s="2071"/>
      <c r="G67" s="2071"/>
      <c r="H67" s="2071"/>
      <c r="I67" s="2072"/>
      <c r="J67" s="366"/>
      <c r="K67" s="325"/>
      <c r="L67" s="325" t="s">
        <v>624</v>
      </c>
      <c r="M67" s="325"/>
      <c r="N67" s="325"/>
      <c r="O67" s="325"/>
      <c r="P67" s="325" t="s">
        <v>607</v>
      </c>
      <c r="Q67" s="371" t="s">
        <v>804</v>
      </c>
      <c r="R67" s="371"/>
      <c r="S67" s="371"/>
      <c r="T67" s="371"/>
      <c r="U67" s="371"/>
      <c r="V67" s="371"/>
      <c r="W67" s="371"/>
      <c r="X67" s="371"/>
      <c r="Y67" s="371"/>
      <c r="Z67" s="371"/>
      <c r="AA67" s="371"/>
      <c r="AB67" s="371"/>
      <c r="AC67" s="371"/>
      <c r="AD67" s="371"/>
      <c r="AE67" s="371"/>
      <c r="AF67" s="371"/>
      <c r="AG67" s="325"/>
      <c r="AH67" s="325"/>
      <c r="AI67" s="325"/>
      <c r="AJ67" s="325"/>
      <c r="AK67" s="370"/>
      <c r="AL67" s="309" t="b">
        <v>0</v>
      </c>
    </row>
    <row r="68" spans="1:38" ht="18" customHeight="1">
      <c r="A68" s="2065"/>
      <c r="B68" s="2070"/>
      <c r="C68" s="2071"/>
      <c r="D68" s="2071"/>
      <c r="E68" s="2071"/>
      <c r="F68" s="2071"/>
      <c r="G68" s="2071"/>
      <c r="H68" s="2071"/>
      <c r="I68" s="2072"/>
      <c r="J68" s="366"/>
      <c r="K68" s="325"/>
      <c r="L68" s="325"/>
      <c r="M68" s="325"/>
      <c r="N68" s="325"/>
      <c r="O68" s="325"/>
      <c r="P68" s="325"/>
      <c r="Q68" s="325" t="s">
        <v>625</v>
      </c>
      <c r="R68" s="325"/>
      <c r="S68" s="325"/>
      <c r="T68" s="325"/>
      <c r="U68" s="325"/>
      <c r="V68" s="325"/>
      <c r="W68" s="325"/>
      <c r="X68" s="325"/>
      <c r="Y68" s="325"/>
      <c r="Z68" s="325"/>
      <c r="AA68" s="325"/>
      <c r="AB68" s="325"/>
      <c r="AC68" s="325"/>
      <c r="AD68" s="325"/>
      <c r="AE68" s="325"/>
      <c r="AF68" s="325"/>
      <c r="AG68" s="325"/>
      <c r="AH68" s="325"/>
      <c r="AI68" s="325"/>
      <c r="AJ68" s="325"/>
      <c r="AK68" s="370"/>
      <c r="AL68" s="309" t="b">
        <v>0</v>
      </c>
    </row>
    <row r="69" spans="1:38" ht="18" customHeight="1">
      <c r="A69" s="2065"/>
      <c r="B69" s="2070"/>
      <c r="C69" s="2071"/>
      <c r="D69" s="2071"/>
      <c r="E69" s="2071"/>
      <c r="F69" s="2071"/>
      <c r="G69" s="2071"/>
      <c r="H69" s="2071"/>
      <c r="I69" s="2072"/>
      <c r="J69" s="366"/>
      <c r="K69" s="325"/>
      <c r="L69" s="325"/>
      <c r="M69" s="325"/>
      <c r="N69" s="325"/>
      <c r="O69" s="325"/>
      <c r="P69" s="325"/>
      <c r="Q69" s="325" t="s">
        <v>626</v>
      </c>
      <c r="R69" s="325"/>
      <c r="S69" s="325"/>
      <c r="T69" s="325"/>
      <c r="U69" s="325"/>
      <c r="V69" s="325"/>
      <c r="W69" s="325"/>
      <c r="X69" s="325"/>
      <c r="Y69" s="325"/>
      <c r="Z69" s="325"/>
      <c r="AA69" s="325"/>
      <c r="AB69" s="325"/>
      <c r="AC69" s="325"/>
      <c r="AD69" s="325"/>
      <c r="AE69" s="325"/>
      <c r="AF69" s="325"/>
      <c r="AG69" s="325"/>
      <c r="AH69" s="325"/>
      <c r="AI69" s="325"/>
      <c r="AJ69" s="325"/>
      <c r="AK69" s="370"/>
      <c r="AL69" s="309" t="b">
        <v>0</v>
      </c>
    </row>
    <row r="70" spans="1:38" ht="18" customHeight="1">
      <c r="A70" s="2065"/>
      <c r="B70" s="2070"/>
      <c r="C70" s="2071"/>
      <c r="D70" s="2071"/>
      <c r="E70" s="2071"/>
      <c r="F70" s="2071"/>
      <c r="G70" s="2071"/>
      <c r="H70" s="2071"/>
      <c r="I70" s="2072"/>
      <c r="J70" s="366"/>
      <c r="K70" s="325"/>
      <c r="L70" s="325"/>
      <c r="M70" s="325"/>
      <c r="N70" s="325"/>
      <c r="O70" s="325"/>
      <c r="P70" s="325"/>
      <c r="Q70" s="325" t="s">
        <v>610</v>
      </c>
      <c r="R70" s="325"/>
      <c r="S70" s="325"/>
      <c r="T70" s="325"/>
      <c r="U70" s="325"/>
      <c r="V70" s="325"/>
      <c r="W70" s="325"/>
      <c r="X70" s="325"/>
      <c r="Y70" s="325"/>
      <c r="Z70" s="325"/>
      <c r="AA70" s="325"/>
      <c r="AB70" s="325"/>
      <c r="AC70" s="325"/>
      <c r="AD70" s="325"/>
      <c r="AE70" s="325"/>
      <c r="AF70" s="325"/>
      <c r="AG70" s="325"/>
      <c r="AH70" s="325"/>
      <c r="AI70" s="325"/>
      <c r="AJ70" s="325"/>
      <c r="AK70" s="370"/>
      <c r="AL70" s="309" t="b">
        <v>0</v>
      </c>
    </row>
    <row r="71" spans="1:38" ht="18" customHeight="1">
      <c r="A71" s="2065"/>
      <c r="B71" s="2070"/>
      <c r="C71" s="2071"/>
      <c r="D71" s="2071"/>
      <c r="E71" s="2071"/>
      <c r="F71" s="2071"/>
      <c r="G71" s="2071"/>
      <c r="H71" s="2071"/>
      <c r="I71" s="2072"/>
      <c r="J71" s="366"/>
      <c r="K71" s="325"/>
      <c r="L71" s="325"/>
      <c r="M71" s="325"/>
      <c r="N71" s="325"/>
      <c r="O71" s="325"/>
      <c r="P71" s="325"/>
      <c r="Q71" s="325" t="s">
        <v>611</v>
      </c>
      <c r="R71" s="325"/>
      <c r="S71" s="325"/>
      <c r="T71" s="325"/>
      <c r="U71" s="325"/>
      <c r="V71" s="325"/>
      <c r="W71" s="325"/>
      <c r="X71" s="325"/>
      <c r="Y71" s="325"/>
      <c r="Z71" s="325"/>
      <c r="AA71" s="325"/>
      <c r="AB71" s="325"/>
      <c r="AC71" s="325"/>
      <c r="AD71" s="325"/>
      <c r="AE71" s="325"/>
      <c r="AF71" s="325"/>
      <c r="AG71" s="325"/>
      <c r="AH71" s="325"/>
      <c r="AI71" s="325"/>
      <c r="AJ71" s="325"/>
      <c r="AK71" s="370"/>
      <c r="AL71" s="309" t="b">
        <v>0</v>
      </c>
    </row>
    <row r="72" spans="1:38" ht="18" customHeight="1">
      <c r="A72" s="2065"/>
      <c r="B72" s="2070"/>
      <c r="C72" s="2071"/>
      <c r="D72" s="2071"/>
      <c r="E72" s="2071"/>
      <c r="F72" s="2071"/>
      <c r="G72" s="2071"/>
      <c r="H72" s="2071"/>
      <c r="I72" s="2072"/>
      <c r="J72" s="366"/>
      <c r="K72" s="325"/>
      <c r="L72" s="325"/>
      <c r="M72" s="325"/>
      <c r="N72" s="325"/>
      <c r="O72" s="325"/>
      <c r="P72" s="325"/>
      <c r="Q72" s="325" t="s">
        <v>612</v>
      </c>
      <c r="R72" s="325"/>
      <c r="S72" s="325"/>
      <c r="T72" s="325"/>
      <c r="U72" s="325"/>
      <c r="V72" s="325"/>
      <c r="W72" s="325"/>
      <c r="X72" s="325"/>
      <c r="Y72" s="369"/>
      <c r="Z72" s="325"/>
      <c r="AA72" s="369"/>
      <c r="AB72" s="369"/>
      <c r="AC72" s="325"/>
      <c r="AD72" s="325"/>
      <c r="AE72" s="325"/>
      <c r="AF72" s="325"/>
      <c r="AG72" s="325"/>
      <c r="AH72" s="325"/>
      <c r="AI72" s="325"/>
      <c r="AJ72" s="325"/>
      <c r="AK72" s="370"/>
      <c r="AL72" s="309" t="b">
        <v>0</v>
      </c>
    </row>
    <row r="73" spans="1:38" ht="18" customHeight="1">
      <c r="A73" s="2065"/>
      <c r="B73" s="2070"/>
      <c r="C73" s="2071"/>
      <c r="D73" s="2071"/>
      <c r="E73" s="2071"/>
      <c r="F73" s="2071"/>
      <c r="G73" s="2071"/>
      <c r="H73" s="2071"/>
      <c r="I73" s="2072"/>
      <c r="J73" s="366"/>
      <c r="K73" s="325"/>
      <c r="L73" s="374"/>
      <c r="M73" s="325"/>
      <c r="N73" s="325"/>
      <c r="O73" s="325"/>
      <c r="P73" s="325"/>
      <c r="Q73" s="325"/>
      <c r="R73" s="325"/>
      <c r="S73" s="325" t="s">
        <v>627</v>
      </c>
      <c r="T73" s="325"/>
      <c r="U73" s="325"/>
      <c r="V73" s="2049"/>
      <c r="W73" s="2049"/>
      <c r="X73" s="2049"/>
      <c r="Y73" s="369" t="s">
        <v>367</v>
      </c>
      <c r="Z73" s="325"/>
      <c r="AA73" s="374" t="s">
        <v>614</v>
      </c>
      <c r="AB73" s="369"/>
      <c r="AC73" s="325"/>
      <c r="AD73" s="325"/>
      <c r="AE73" s="325"/>
      <c r="AF73" s="325"/>
      <c r="AG73" s="325"/>
      <c r="AH73" s="325"/>
      <c r="AI73" s="325"/>
      <c r="AJ73" s="325"/>
      <c r="AK73" s="370"/>
    </row>
    <row r="74" spans="1:38" ht="18" customHeight="1">
      <c r="A74" s="2065"/>
      <c r="B74" s="2070"/>
      <c r="C74" s="2071"/>
      <c r="D74" s="2071"/>
      <c r="E74" s="2071"/>
      <c r="F74" s="2071"/>
      <c r="G74" s="2071"/>
      <c r="H74" s="2071"/>
      <c r="I74" s="2072"/>
      <c r="J74" s="366"/>
      <c r="K74" s="325"/>
      <c r="L74" s="374"/>
      <c r="M74" s="325"/>
      <c r="N74" s="325"/>
      <c r="O74" s="325"/>
      <c r="P74" s="325"/>
      <c r="Q74" s="325" t="s">
        <v>615</v>
      </c>
      <c r="R74" s="325"/>
      <c r="S74" s="325"/>
      <c r="T74" s="325"/>
      <c r="U74" s="325"/>
      <c r="V74" s="325"/>
      <c r="W74" s="325"/>
      <c r="X74" s="325"/>
      <c r="Y74" s="369"/>
      <c r="Z74" s="325"/>
      <c r="AA74" s="369"/>
      <c r="AB74" s="369"/>
      <c r="AC74" s="325"/>
      <c r="AD74" s="325"/>
      <c r="AE74" s="325"/>
      <c r="AF74" s="325"/>
      <c r="AG74" s="325"/>
      <c r="AH74" s="325"/>
      <c r="AI74" s="325"/>
      <c r="AJ74" s="325"/>
      <c r="AK74" s="370"/>
      <c r="AL74" s="309" t="b">
        <v>0</v>
      </c>
    </row>
    <row r="75" spans="1:38" ht="18" customHeight="1">
      <c r="A75" s="2065"/>
      <c r="B75" s="2070"/>
      <c r="C75" s="2071"/>
      <c r="D75" s="2071"/>
      <c r="E75" s="2071"/>
      <c r="F75" s="2071"/>
      <c r="G75" s="2071"/>
      <c r="H75" s="2071"/>
      <c r="I75" s="2072"/>
      <c r="J75" s="369"/>
      <c r="K75" s="325"/>
      <c r="L75" s="374"/>
      <c r="M75" s="325"/>
      <c r="N75" s="325"/>
      <c r="O75" s="325"/>
      <c r="P75" s="325"/>
      <c r="Q75" s="325" t="s">
        <v>616</v>
      </c>
      <c r="R75" s="325"/>
      <c r="S75" s="325"/>
      <c r="T75" s="325"/>
      <c r="U75" s="325"/>
      <c r="V75" s="325"/>
      <c r="W75" s="325"/>
      <c r="X75" s="325"/>
      <c r="Y75" s="325"/>
      <c r="Z75" s="369"/>
      <c r="AA75" s="369"/>
      <c r="AB75" s="369"/>
      <c r="AC75" s="325"/>
      <c r="AD75" s="325"/>
      <c r="AE75" s="325"/>
      <c r="AF75" s="325"/>
      <c r="AG75" s="325"/>
      <c r="AH75" s="325"/>
      <c r="AI75" s="325"/>
      <c r="AJ75" s="325"/>
      <c r="AK75" s="370"/>
      <c r="AL75" s="309" t="b">
        <v>0</v>
      </c>
    </row>
    <row r="76" spans="1:38" ht="18" customHeight="1">
      <c r="A76" s="2065"/>
      <c r="B76" s="2070"/>
      <c r="C76" s="2071"/>
      <c r="D76" s="2071"/>
      <c r="E76" s="2071"/>
      <c r="F76" s="2071"/>
      <c r="G76" s="2071"/>
      <c r="H76" s="2071"/>
      <c r="I76" s="2072"/>
      <c r="J76" s="369"/>
      <c r="K76" s="325"/>
      <c r="L76" s="325"/>
      <c r="M76" s="325"/>
      <c r="N76" s="325"/>
      <c r="O76" s="325"/>
      <c r="P76" s="325"/>
      <c r="Q76" s="325" t="s">
        <v>617</v>
      </c>
      <c r="R76" s="325"/>
      <c r="S76" s="325"/>
      <c r="T76" s="325"/>
      <c r="U76" s="325"/>
      <c r="V76" s="325"/>
      <c r="W76" s="325"/>
      <c r="X76" s="325"/>
      <c r="Y76" s="325"/>
      <c r="Z76" s="325"/>
      <c r="AA76" s="325"/>
      <c r="AB76" s="325"/>
      <c r="AC76" s="325"/>
      <c r="AD76" s="325"/>
      <c r="AE76" s="325"/>
      <c r="AF76" s="325"/>
      <c r="AG76" s="325"/>
      <c r="AH76" s="325"/>
      <c r="AI76" s="325"/>
      <c r="AJ76" s="325"/>
      <c r="AK76" s="370"/>
      <c r="AL76" s="309" t="b">
        <v>0</v>
      </c>
    </row>
    <row r="77" spans="1:38" ht="18" customHeight="1">
      <c r="A77" s="2065"/>
      <c r="B77" s="2070"/>
      <c r="C77" s="2071"/>
      <c r="D77" s="2071"/>
      <c r="E77" s="2071"/>
      <c r="F77" s="2071"/>
      <c r="G77" s="2071"/>
      <c r="H77" s="2071"/>
      <c r="I77" s="2072"/>
      <c r="J77" s="369"/>
      <c r="K77" s="325"/>
      <c r="L77" s="325"/>
      <c r="M77" s="325"/>
      <c r="N77" s="325"/>
      <c r="O77" s="325"/>
      <c r="P77" s="325"/>
      <c r="Q77" s="325"/>
      <c r="R77" s="2077" t="s">
        <v>618</v>
      </c>
      <c r="S77" s="2077"/>
      <c r="T77" s="2077"/>
      <c r="U77" s="2077"/>
      <c r="V77" s="2077"/>
      <c r="W77" s="2077"/>
      <c r="X77" s="2077"/>
      <c r="Y77" s="2077"/>
      <c r="Z77" s="2077"/>
      <c r="AA77" s="2077"/>
      <c r="AB77" s="2077"/>
      <c r="AC77" s="325"/>
      <c r="AD77" s="325"/>
      <c r="AE77" s="325"/>
      <c r="AF77" s="325"/>
      <c r="AG77" s="325"/>
      <c r="AH77" s="325"/>
      <c r="AI77" s="325"/>
      <c r="AJ77" s="325"/>
      <c r="AK77" s="370"/>
    </row>
    <row r="78" spans="1:38" ht="18" customHeight="1">
      <c r="A78" s="2065"/>
      <c r="B78" s="2070"/>
      <c r="C78" s="2071"/>
      <c r="D78" s="2071"/>
      <c r="E78" s="2071"/>
      <c r="F78" s="2071"/>
      <c r="G78" s="2071"/>
      <c r="H78" s="2071"/>
      <c r="I78" s="2072"/>
      <c r="J78" s="369"/>
      <c r="K78" s="325"/>
      <c r="L78" s="325"/>
      <c r="M78" s="325"/>
      <c r="N78" s="325"/>
      <c r="O78" s="325"/>
      <c r="P78" s="325"/>
      <c r="Q78" s="325"/>
      <c r="R78" s="369"/>
      <c r="S78" s="2080"/>
      <c r="T78" s="2080"/>
      <c r="U78" s="2080"/>
      <c r="V78" s="2080"/>
      <c r="W78" s="2080"/>
      <c r="X78" s="2080"/>
      <c r="Y78" s="2080"/>
      <c r="Z78" s="2080"/>
      <c r="AA78" s="2080"/>
      <c r="AB78" s="2080"/>
      <c r="AC78" s="2080"/>
      <c r="AD78" s="2080"/>
      <c r="AE78" s="2080"/>
      <c r="AF78" s="2080"/>
      <c r="AG78" s="325"/>
      <c r="AH78" s="325"/>
      <c r="AI78" s="325"/>
      <c r="AJ78" s="325"/>
      <c r="AK78" s="370"/>
    </row>
    <row r="79" spans="1:38" ht="18" customHeight="1">
      <c r="A79" s="2065"/>
      <c r="B79" s="2070"/>
      <c r="C79" s="2071"/>
      <c r="D79" s="2071"/>
      <c r="E79" s="2071"/>
      <c r="F79" s="2071"/>
      <c r="G79" s="2071"/>
      <c r="H79" s="2071"/>
      <c r="I79" s="2072"/>
      <c r="J79" s="325"/>
      <c r="K79" s="325"/>
      <c r="L79" s="325"/>
      <c r="M79" s="325"/>
      <c r="N79" s="325"/>
      <c r="O79" s="325"/>
      <c r="P79" s="325"/>
      <c r="Q79" s="325"/>
      <c r="R79" s="369"/>
      <c r="S79" s="2080"/>
      <c r="T79" s="2080"/>
      <c r="U79" s="2080"/>
      <c r="V79" s="2080"/>
      <c r="W79" s="2080"/>
      <c r="X79" s="2080"/>
      <c r="Y79" s="2080"/>
      <c r="Z79" s="2080"/>
      <c r="AA79" s="2080"/>
      <c r="AB79" s="2080"/>
      <c r="AC79" s="2080"/>
      <c r="AD79" s="2080"/>
      <c r="AE79" s="2080"/>
      <c r="AF79" s="2080"/>
      <c r="AG79" s="325"/>
      <c r="AH79" s="325"/>
      <c r="AI79" s="325"/>
      <c r="AJ79" s="325"/>
      <c r="AK79" s="370"/>
    </row>
    <row r="80" spans="1:38" ht="18" customHeight="1" thickBot="1">
      <c r="A80" s="2066"/>
      <c r="B80" s="2073"/>
      <c r="C80" s="2074"/>
      <c r="D80" s="2074"/>
      <c r="E80" s="2074"/>
      <c r="F80" s="2074"/>
      <c r="G80" s="2074"/>
      <c r="H80" s="2074"/>
      <c r="I80" s="2075"/>
      <c r="J80" s="376"/>
      <c r="K80" s="376"/>
      <c r="L80" s="376"/>
      <c r="M80" s="376"/>
      <c r="N80" s="376"/>
      <c r="O80" s="376"/>
      <c r="P80" s="376"/>
      <c r="Q80" s="376"/>
      <c r="R80" s="376"/>
      <c r="S80" s="376"/>
      <c r="T80" s="376"/>
      <c r="U80" s="376"/>
      <c r="V80" s="376"/>
      <c r="W80" s="376"/>
      <c r="X80" s="376"/>
      <c r="Y80" s="376"/>
      <c r="Z80" s="376"/>
      <c r="AA80" s="2078" t="s">
        <v>602</v>
      </c>
      <c r="AB80" s="2078"/>
      <c r="AC80" s="2078"/>
      <c r="AD80" s="2078"/>
      <c r="AE80" s="2078"/>
      <c r="AF80" s="2078"/>
      <c r="AG80" s="2078"/>
      <c r="AH80" s="2078"/>
      <c r="AI80" s="2078"/>
      <c r="AJ80" s="2078"/>
      <c r="AK80" s="2079"/>
    </row>
    <row r="81" spans="1:37" ht="15" customHeight="1">
      <c r="B81" s="352" t="s">
        <v>628</v>
      </c>
    </row>
    <row r="82" spans="1:37" ht="15" customHeight="1">
      <c r="A82" s="2062" t="s">
        <v>629</v>
      </c>
      <c r="B82" s="2062"/>
      <c r="C82" s="2062"/>
      <c r="D82" s="2062"/>
      <c r="E82" s="2062"/>
      <c r="F82" s="2062"/>
      <c r="G82" s="2062"/>
      <c r="H82" s="2062"/>
      <c r="I82" s="2062"/>
      <c r="J82" s="2062"/>
      <c r="K82" s="2062"/>
      <c r="L82" s="2062"/>
      <c r="M82" s="2062"/>
      <c r="N82" s="2062"/>
      <c r="O82" s="2062"/>
      <c r="P82" s="2062"/>
      <c r="Q82" s="2062"/>
      <c r="R82" s="2062"/>
      <c r="S82" s="2062"/>
      <c r="T82" s="2062"/>
      <c r="U82" s="2062"/>
      <c r="V82" s="2062"/>
      <c r="W82" s="2062"/>
      <c r="X82" s="2062"/>
      <c r="Y82" s="2062"/>
      <c r="Z82" s="2062"/>
      <c r="AA82" s="2062"/>
      <c r="AB82" s="2062"/>
      <c r="AC82" s="2062"/>
      <c r="AD82" s="2062"/>
      <c r="AE82" s="2062"/>
      <c r="AF82" s="2062"/>
      <c r="AG82" s="2062"/>
      <c r="AH82" s="2062"/>
      <c r="AI82" s="2062"/>
      <c r="AJ82" s="2062"/>
      <c r="AK82" s="2062"/>
    </row>
    <row r="83" spans="1:37" ht="15" customHeight="1"/>
    <row r="84" spans="1:37" ht="15" customHeight="1">
      <c r="B84" s="379" t="str">
        <f>"（２－１）"</f>
        <v>（２－１）</v>
      </c>
      <c r="E84" s="309" t="s">
        <v>630</v>
      </c>
    </row>
    <row r="85" spans="1:37" ht="15" customHeight="1">
      <c r="B85" s="379" t="str">
        <f>"（２－２）"</f>
        <v>（２－２）</v>
      </c>
      <c r="E85" s="309" t="s">
        <v>631</v>
      </c>
    </row>
    <row r="86" spans="1:37" ht="15" customHeight="1">
      <c r="B86" s="379" t="str">
        <f>"（２－３）"</f>
        <v>（２－３）</v>
      </c>
      <c r="E86" s="309" t="s">
        <v>632</v>
      </c>
    </row>
    <row r="87" spans="1:37" ht="15" customHeight="1">
      <c r="B87" s="379" t="str">
        <f>"（２－４）"</f>
        <v>（２－４）</v>
      </c>
      <c r="E87" s="309" t="s">
        <v>633</v>
      </c>
    </row>
    <row r="88" spans="1:37" ht="15" customHeight="1">
      <c r="B88" s="379" t="str">
        <f>"（２－５）"</f>
        <v>（２－５）</v>
      </c>
      <c r="E88" s="309" t="s">
        <v>634</v>
      </c>
    </row>
    <row r="89" spans="1:37" ht="15" customHeight="1">
      <c r="B89" s="379" t="str">
        <f>"（２－６）"</f>
        <v>（２－６）</v>
      </c>
      <c r="E89" s="309" t="s">
        <v>635</v>
      </c>
    </row>
    <row r="90" spans="1:37" ht="15" customHeight="1">
      <c r="B90" s="379" t="str">
        <f>"（２－７）"</f>
        <v>（２－７）</v>
      </c>
      <c r="E90" s="309" t="s">
        <v>636</v>
      </c>
    </row>
    <row r="91" spans="1:37" ht="15" customHeight="1">
      <c r="B91" s="379" t="str">
        <f>"（２－８）"</f>
        <v>（２－８）</v>
      </c>
      <c r="E91" s="309" t="s">
        <v>637</v>
      </c>
    </row>
    <row r="92" spans="1:37" ht="15" customHeight="1">
      <c r="B92" s="379" t="str">
        <f>"（２－９）"</f>
        <v>（２－９）</v>
      </c>
      <c r="E92" s="309" t="s">
        <v>638</v>
      </c>
    </row>
    <row r="93" spans="1:37" ht="15" customHeight="1">
      <c r="B93" s="379" t="str">
        <f>"（２－１０）"</f>
        <v>（２－１０）</v>
      </c>
      <c r="E93" s="309" t="s">
        <v>639</v>
      </c>
    </row>
    <row r="94" spans="1:37" ht="15" customHeight="1">
      <c r="B94" s="379" t="str">
        <f>"（２－１１）"</f>
        <v>（２－１１）</v>
      </c>
      <c r="E94" s="309" t="s">
        <v>640</v>
      </c>
    </row>
    <row r="95" spans="1:37" ht="15" customHeight="1">
      <c r="B95" s="379" t="str">
        <f>"（２－１２）"</f>
        <v>（２－１２）</v>
      </c>
      <c r="E95" s="309" t="s">
        <v>641</v>
      </c>
    </row>
    <row r="96" spans="1:37" ht="15" customHeight="1">
      <c r="B96" s="379" t="str">
        <f>"（２－１３）"</f>
        <v>（２－１３）</v>
      </c>
      <c r="E96" s="309" t="s">
        <v>642</v>
      </c>
    </row>
    <row r="97" spans="2:5" ht="15" customHeight="1">
      <c r="B97" s="379" t="str">
        <f>"（２－１４）"</f>
        <v>（２－１４）</v>
      </c>
      <c r="E97" s="309" t="s">
        <v>643</v>
      </c>
    </row>
    <row r="98" spans="2:5" ht="15" customHeight="1">
      <c r="B98" s="379" t="str">
        <f>"（２－１５）"</f>
        <v>（２－１５）</v>
      </c>
      <c r="E98" s="309" t="s">
        <v>644</v>
      </c>
    </row>
    <row r="99" spans="2:5" ht="15" customHeight="1">
      <c r="B99" s="379" t="str">
        <f>"（２－１６）"</f>
        <v>（２－１６）</v>
      </c>
      <c r="E99" s="309" t="s">
        <v>645</v>
      </c>
    </row>
    <row r="100" spans="2:5" ht="15" customHeight="1">
      <c r="B100" s="379" t="str">
        <f>"（２－１７）"</f>
        <v>（２－１７）</v>
      </c>
      <c r="E100" s="309" t="s">
        <v>646</v>
      </c>
    </row>
    <row r="101" spans="2:5" ht="15" customHeight="1">
      <c r="B101" s="379" t="str">
        <f>"（２－１８）"</f>
        <v>（２－１８）</v>
      </c>
      <c r="E101" s="309" t="s">
        <v>647</v>
      </c>
    </row>
    <row r="102" spans="2:5" ht="15" customHeight="1">
      <c r="B102" s="379" t="str">
        <f>"（２－１９）"</f>
        <v>（２－１９）</v>
      </c>
      <c r="E102" s="309" t="s">
        <v>648</v>
      </c>
    </row>
    <row r="103" spans="2:5" ht="15" customHeight="1">
      <c r="B103" s="379" t="str">
        <f>"（２－２０）"</f>
        <v>（２－２０）</v>
      </c>
      <c r="E103" s="309" t="s">
        <v>649</v>
      </c>
    </row>
    <row r="104" spans="2:5" ht="15" customHeight="1">
      <c r="B104" s="379" t="str">
        <f>"（２－２１）"</f>
        <v>（２－２１）</v>
      </c>
      <c r="E104" s="309" t="s">
        <v>650</v>
      </c>
    </row>
    <row r="105" spans="2:5" ht="15" customHeight="1">
      <c r="B105" s="379" t="str">
        <f>"（２－２２）"</f>
        <v>（２－２２）</v>
      </c>
      <c r="E105" s="309" t="s">
        <v>651</v>
      </c>
    </row>
    <row r="106" spans="2:5" ht="15" customHeight="1">
      <c r="B106" s="379" t="str">
        <f>"（２－２３）"</f>
        <v>（２－２３）</v>
      </c>
      <c r="E106" s="309" t="s">
        <v>652</v>
      </c>
    </row>
    <row r="107" spans="2:5" ht="15" customHeight="1">
      <c r="B107" s="379" t="str">
        <f>"（２－２４）"</f>
        <v>（２－２４）</v>
      </c>
      <c r="E107" s="309" t="s">
        <v>653</v>
      </c>
    </row>
    <row r="108" spans="2:5" ht="15" customHeight="1">
      <c r="B108" s="379" t="str">
        <f>"（２－２５）"</f>
        <v>（２－２５）</v>
      </c>
      <c r="E108" s="309" t="s">
        <v>654</v>
      </c>
    </row>
    <row r="109" spans="2:5" ht="15" customHeight="1">
      <c r="B109" s="379" t="str">
        <f>"（２－２６）"</f>
        <v>（２－２６）</v>
      </c>
      <c r="E109" s="309" t="s">
        <v>655</v>
      </c>
    </row>
    <row r="110" spans="2:5" ht="15" customHeight="1">
      <c r="B110" s="379" t="str">
        <f>"（２－２７）"</f>
        <v>（２－２７）</v>
      </c>
      <c r="E110" s="309" t="s">
        <v>656</v>
      </c>
    </row>
    <row r="111" spans="2:5" ht="15" customHeight="1">
      <c r="B111" s="379" t="str">
        <f>"（２－２８）"</f>
        <v>（２－２８）</v>
      </c>
      <c r="E111" s="309" t="s">
        <v>657</v>
      </c>
    </row>
  </sheetData>
  <sheetProtection sheet="1" objects="1" scenarios="1"/>
  <mergeCells count="87">
    <mergeCell ref="L39:Q39"/>
    <mergeCell ref="AI1:AK1"/>
    <mergeCell ref="A2:AK2"/>
    <mergeCell ref="A8:A11"/>
    <mergeCell ref="B8:D8"/>
    <mergeCell ref="E8:R8"/>
    <mergeCell ref="T8:T11"/>
    <mergeCell ref="U8:W8"/>
    <mergeCell ref="X8:AE8"/>
    <mergeCell ref="AF8:AG8"/>
    <mergeCell ref="AH8:AK8"/>
    <mergeCell ref="B9:D9"/>
    <mergeCell ref="E9:R9"/>
    <mergeCell ref="U9:W9"/>
    <mergeCell ref="X9:AK9"/>
    <mergeCell ref="B10:D10"/>
    <mergeCell ref="E10:R10"/>
    <mergeCell ref="U10:W10"/>
    <mergeCell ref="X10:AK10"/>
    <mergeCell ref="B11:D11"/>
    <mergeCell ref="E11:R11"/>
    <mergeCell ref="U11:W11"/>
    <mergeCell ref="X11:AK11"/>
    <mergeCell ref="A13:A14"/>
    <mergeCell ref="B13:I14"/>
    <mergeCell ref="J13:Z13"/>
    <mergeCell ref="AA13:AK13"/>
    <mergeCell ref="J14:P14"/>
    <mergeCell ref="Q14:Z14"/>
    <mergeCell ref="AA14:AK14"/>
    <mergeCell ref="A15:A20"/>
    <mergeCell ref="B15:I20"/>
    <mergeCell ref="J15:Z15"/>
    <mergeCell ref="AA15:AK15"/>
    <mergeCell ref="J16:P16"/>
    <mergeCell ref="J17:P17"/>
    <mergeCell ref="J18:P18"/>
    <mergeCell ref="J19:P19"/>
    <mergeCell ref="Q16:Z16"/>
    <mergeCell ref="Q17:Z17"/>
    <mergeCell ref="Q18:Z18"/>
    <mergeCell ref="Q19:Z19"/>
    <mergeCell ref="AA16:AK16"/>
    <mergeCell ref="AA17:AK17"/>
    <mergeCell ref="AA18:AK18"/>
    <mergeCell ref="AA19:AK19"/>
    <mergeCell ref="A36:A39"/>
    <mergeCell ref="B36:I39"/>
    <mergeCell ref="K37:Z38"/>
    <mergeCell ref="AH38:AK38"/>
    <mergeCell ref="A21:A35"/>
    <mergeCell ref="B21:I35"/>
    <mergeCell ref="AA21:AK21"/>
    <mergeCell ref="AA27:AK27"/>
    <mergeCell ref="K28:Z29"/>
    <mergeCell ref="AA28:AK28"/>
    <mergeCell ref="AA30:AK30"/>
    <mergeCell ref="K33:Z34"/>
    <mergeCell ref="AA33:AD33"/>
    <mergeCell ref="AE33:AJ33"/>
    <mergeCell ref="AA34:AD34"/>
    <mergeCell ref="AF37:AK37"/>
    <mergeCell ref="A82:AK82"/>
    <mergeCell ref="AH40:AK40"/>
    <mergeCell ref="A41:A61"/>
    <mergeCell ref="B41:I61"/>
    <mergeCell ref="AH42:AK42"/>
    <mergeCell ref="R58:AC58"/>
    <mergeCell ref="AA61:AK61"/>
    <mergeCell ref="V73:X73"/>
    <mergeCell ref="S78:AF79"/>
    <mergeCell ref="A62:A80"/>
    <mergeCell ref="B62:I80"/>
    <mergeCell ref="R77:AB77"/>
    <mergeCell ref="AA80:AK80"/>
    <mergeCell ref="S59:AF60"/>
    <mergeCell ref="U54:W54"/>
    <mergeCell ref="T65:V65"/>
    <mergeCell ref="T66:V66"/>
    <mergeCell ref="AF26:AK26"/>
    <mergeCell ref="AB35:AH35"/>
    <mergeCell ref="AA29:AK29"/>
    <mergeCell ref="AE36:AG36"/>
    <mergeCell ref="AI36:AJ36"/>
    <mergeCell ref="AE34:AJ34"/>
    <mergeCell ref="AI31:AJ32"/>
    <mergeCell ref="AA31:AH32"/>
  </mergeCells>
  <phoneticPr fontId="3"/>
  <conditionalFormatting sqref="E10:R10">
    <cfRule type="expression" dxfId="61" priority="48">
      <formula>E10=""</formula>
    </cfRule>
  </conditionalFormatting>
  <conditionalFormatting sqref="J36">
    <cfRule type="expression" dxfId="60" priority="33">
      <formula>AND($AL$36=FALSE,$AL$39=FALSE)</formula>
    </cfRule>
  </conditionalFormatting>
  <conditionalFormatting sqref="J39">
    <cfRule type="expression" dxfId="59" priority="32">
      <formula>AND($AL$39=FALSE,$AL$36=FALSE)</formula>
    </cfRule>
  </conditionalFormatting>
  <conditionalFormatting sqref="J41">
    <cfRule type="expression" dxfId="58" priority="28">
      <formula>AND($AL$36=TRUE,$AL$41=FALSE,$AL$43=FALSE)</formula>
    </cfRule>
  </conditionalFormatting>
  <conditionalFormatting sqref="J43">
    <cfRule type="expression" dxfId="57" priority="27">
      <formula>AND($AL$36=TRUE,$AL$41=FALSE,$AL$43=FALSE)</formula>
    </cfRule>
  </conditionalFormatting>
  <conditionalFormatting sqref="J16:P19">
    <cfRule type="expression" dxfId="56" priority="45">
      <formula>OR(J16="",J16="―")</formula>
    </cfRule>
  </conditionalFormatting>
  <conditionalFormatting sqref="K45:K48">
    <cfRule type="expression" dxfId="55" priority="26">
      <formula>AND($AL$43=TRUE,$AL$45=FALSE,$AL$46=FALSE,$AL$47=FALSE,$AL$48=FALSE)</formula>
    </cfRule>
  </conditionalFormatting>
  <conditionalFormatting sqref="K63:K67">
    <cfRule type="expression" dxfId="54" priority="21">
      <formula>AND($AL$39=TRUE,$AL$63=FALSE,$AL$64=FALSE,$AL$65=FALSE,$AL$66=FALSE,$AL$67=FALSE)</formula>
    </cfRule>
  </conditionalFormatting>
  <conditionalFormatting sqref="P49:P57">
    <cfRule type="expression" dxfId="53" priority="25">
      <formula>AND($AL$48=TRUE,$AL$49=FALSE,$AL$50=FALSE,$AL$51=FALSE,$AL$52=FALSE,$AL$53=FALSE,$AL$55=FALSE,$AL$56=FALSE,$AL$57=FALSE)</formula>
    </cfRule>
  </conditionalFormatting>
  <conditionalFormatting sqref="P68:P72 P74:P76">
    <cfRule type="expression" dxfId="52" priority="16">
      <formula>AND($AL$67=TRUE,$AL$68=FALSE,$AL$69=FALSE,$AL$70=FALSE,$AL$71=FALSE,$AL$72=FALSE,$AL$74=FALSE,$AL$75=FALSE,$AL$76=FALSE)</formula>
    </cfRule>
  </conditionalFormatting>
  <conditionalFormatting sqref="S59:AF60">
    <cfRule type="expression" dxfId="51" priority="8">
      <formula>$S$59=""</formula>
    </cfRule>
    <cfRule type="expression" dxfId="50" priority="24">
      <formula>AND($AL$57=TRUE,$S$59="")</formula>
    </cfRule>
  </conditionalFormatting>
  <conditionalFormatting sqref="S78:AF79">
    <cfRule type="expression" dxfId="49" priority="1">
      <formula>$S$78=""</formula>
    </cfRule>
    <cfRule type="expression" dxfId="48" priority="13">
      <formula>AND($AL$76=TRUE,$S$78="")</formula>
    </cfRule>
  </conditionalFormatting>
  <conditionalFormatting sqref="T65:V65">
    <cfRule type="expression" dxfId="47" priority="7">
      <formula>$T$65=""</formula>
    </cfRule>
    <cfRule type="expression" dxfId="46" priority="20">
      <formula>AND($AL$65=TRUE,$T$65="")</formula>
    </cfRule>
  </conditionalFormatting>
  <conditionalFormatting sqref="T66:V66">
    <cfRule type="expression" dxfId="45" priority="6">
      <formula>$T$66=""</formula>
    </cfRule>
    <cfRule type="expression" dxfId="44" priority="18">
      <formula>AND($AL$66=TRUE,$T$66="")</formula>
    </cfRule>
  </conditionalFormatting>
  <conditionalFormatting sqref="U54:W54">
    <cfRule type="expression" dxfId="43" priority="23">
      <formula>AND($AL$53=TRUE,$U$54="")</formula>
    </cfRule>
  </conditionalFormatting>
  <conditionalFormatting sqref="V73:X73">
    <cfRule type="expression" dxfId="42" priority="3">
      <formula>$V$73=""</formula>
    </cfRule>
    <cfRule type="expression" dxfId="41" priority="15">
      <formula>AND($AL$67=TRUE,$AL$72=TRUE,$V$73="")</formula>
    </cfRule>
  </conditionalFormatting>
  <conditionalFormatting sqref="X65">
    <cfRule type="expression" dxfId="40" priority="19">
      <formula>AND($AL$65=TRUE,$X$65="")</formula>
    </cfRule>
    <cfRule type="expression" dxfId="39" priority="5">
      <formula>$X$65=""</formula>
    </cfRule>
  </conditionalFormatting>
  <conditionalFormatting sqref="X66">
    <cfRule type="expression" dxfId="38" priority="17">
      <formula>AND($AL$66=TRUE,$X$66="")</formula>
    </cfRule>
    <cfRule type="expression" dxfId="37" priority="4">
      <formula>$X$66=""</formula>
    </cfRule>
  </conditionalFormatting>
  <conditionalFormatting sqref="X10:AK10">
    <cfRule type="expression" dxfId="36" priority="47">
      <formula>$X$10=""</formula>
    </cfRule>
  </conditionalFormatting>
  <conditionalFormatting sqref="Y54">
    <cfRule type="expression" dxfId="35" priority="22">
      <formula>AND($AL$53=TRUE,$Y$54="")</formula>
    </cfRule>
  </conditionalFormatting>
  <conditionalFormatting sqref="Z73">
    <cfRule type="expression" dxfId="34" priority="2">
      <formula>$Z$73=""</formula>
    </cfRule>
    <cfRule type="expression" dxfId="33" priority="14">
      <formula>AND($AL$67=TRUE,$AL$72=TRUE,$Z$73="")</formula>
    </cfRule>
  </conditionalFormatting>
  <conditionalFormatting sqref="AA22:AA26">
    <cfRule type="expression" dxfId="32" priority="41">
      <formula>AND($AL$22=FALSE,$AL$23=FALSE,$AL$24=FALSE,$AL$25=FALSE,$AL$26=FALSE)</formula>
    </cfRule>
  </conditionalFormatting>
  <conditionalFormatting sqref="AA35">
    <cfRule type="expression" dxfId="31" priority="36">
      <formula>AND($AL$35=FALSE,$AM$35=FALSE)</formula>
    </cfRule>
  </conditionalFormatting>
  <conditionalFormatting sqref="AA31:AH32">
    <cfRule type="expression" dxfId="30" priority="9">
      <formula>$AA$31=""</formula>
    </cfRule>
  </conditionalFormatting>
  <conditionalFormatting sqref="AA14:AK14">
    <cfRule type="expression" dxfId="29" priority="46">
      <formula>AA14=""</formula>
    </cfRule>
  </conditionalFormatting>
  <conditionalFormatting sqref="AA16:AK19">
    <cfRule type="expression" dxfId="28" priority="44">
      <formula>AND(Q16&lt;&gt;"",AA16="")</formula>
    </cfRule>
  </conditionalFormatting>
  <conditionalFormatting sqref="AA21:AK21">
    <cfRule type="expression" dxfId="27" priority="42">
      <formula>OR($AA$21="",$AA$21="選択下さい。")</formula>
    </cfRule>
  </conditionalFormatting>
  <conditionalFormatting sqref="AA27:AK27">
    <cfRule type="expression" dxfId="26" priority="40">
      <formula>OR($AA$27="",$AA$27="　昭和　　　　　　年　　　　　　月",$AA$27="　平成　　　　　　年　　　　　　月",$AA$27="　令和　　　　　　年　　　　　　月")</formula>
    </cfRule>
  </conditionalFormatting>
  <conditionalFormatting sqref="AA30:AK30">
    <cfRule type="expression" dxfId="25" priority="39">
      <formula>OR($AA$30="",$AA$30="選択下さい。")</formula>
    </cfRule>
  </conditionalFormatting>
  <conditionalFormatting sqref="AB35:AH35">
    <cfRule type="expression" dxfId="24" priority="34">
      <formula>AND($AL$35=TRUE,$AB$35="有（　　　年　　　月）")</formula>
    </cfRule>
  </conditionalFormatting>
  <conditionalFormatting sqref="AE36:AG36">
    <cfRule type="expression" dxfId="23" priority="12">
      <formula>$AE$36=""</formula>
    </cfRule>
    <cfRule type="expression" dxfId="22" priority="31">
      <formula>AND($AL$36=TRUE,$AE$36="")</formula>
    </cfRule>
  </conditionalFormatting>
  <conditionalFormatting sqref="AE33:AJ34">
    <cfRule type="expression" dxfId="21" priority="37">
      <formula>AE33=""</formula>
    </cfRule>
  </conditionalFormatting>
  <conditionalFormatting sqref="AF26:AK26">
    <cfRule type="expression" dxfId="20" priority="43">
      <formula>AND($AL$26=TRUE,$AF$26="（　　　　　　　　　　　）")</formula>
    </cfRule>
  </conditionalFormatting>
  <conditionalFormatting sqref="AF37:AK37">
    <cfRule type="expression" dxfId="19" priority="29">
      <formula>AND($AL$36=TRUE,$AF$37="")</formula>
    </cfRule>
    <cfRule type="expression" dxfId="18" priority="10">
      <formula>$AF$37=""</formula>
    </cfRule>
  </conditionalFormatting>
  <conditionalFormatting sqref="AI36:AJ36">
    <cfRule type="expression" dxfId="17" priority="30">
      <formula>AND($AL$36=TRUE,$AI$36="")</formula>
    </cfRule>
    <cfRule type="expression" dxfId="16" priority="11">
      <formula>$AI$36=""</formula>
    </cfRule>
  </conditionalFormatting>
  <conditionalFormatting sqref="AJ35">
    <cfRule type="expression" dxfId="15" priority="35">
      <formula>AND($AL$35=FALSE,$AM$35=FALSE)</formula>
    </cfRule>
  </conditionalFormatting>
  <dataValidations count="8">
    <dataValidation type="list" allowBlank="1" showInputMessage="1" showErrorMessage="1" sqref="AA30:AK30" xr:uid="{00000000-0002-0000-1B00-000000000000}">
      <formula1>"選択下さい。,自己所有,賃貸"</formula1>
    </dataValidation>
    <dataValidation type="list" allowBlank="1" showInputMessage="1" showErrorMessage="1" sqref="AA21:AK21" xr:uid="{00000000-0002-0000-1B00-000001000000}">
      <formula1>"選択下さい。,公立,私立"</formula1>
    </dataValidation>
    <dataValidation type="whole" allowBlank="1" showInputMessage="1" showErrorMessage="1" sqref="AH8:AK8" xr:uid="{00000000-0002-0000-1B00-000002000000}">
      <formula1>1300000000</formula1>
      <formula2>1399999999</formula2>
    </dataValidation>
    <dataValidation type="list" allowBlank="1" showInputMessage="1" showErrorMessage="1" sqref="J16:P19" xr:uid="{00000000-0002-0000-1B00-000003000000}">
      <formula1>$B$84:$B$111</formula1>
    </dataValidation>
    <dataValidation type="decimal" operator="greaterThanOrEqual" allowBlank="1" showInputMessage="1" showErrorMessage="1" errorTitle="数値が正しくありません。" error="数字を入力してください。" sqref="AE33:AJ34" xr:uid="{00000000-0002-0000-1B00-000004000000}">
      <formula1>0</formula1>
    </dataValidation>
    <dataValidation type="whole" allowBlank="1" showInputMessage="1" showErrorMessage="1" sqref="AI36:AJ36" xr:uid="{00000000-0002-0000-1B00-000005000000}">
      <formula1>1</formula1>
      <formula2>12</formula2>
    </dataValidation>
    <dataValidation type="whole" allowBlank="1" showInputMessage="1" showErrorMessage="1" errorTitle="数値が正しくありません。" error="1～12までの整数を入力してください。" sqref="Y54" xr:uid="{00000000-0002-0000-1B00-000006000000}">
      <formula1>1</formula1>
      <formula2>12</formula2>
    </dataValidation>
    <dataValidation type="whole" allowBlank="1" showInputMessage="1" showErrorMessage="1" errorTitle="数値が正しくありません。" error="1~12までの整数を入力してください。" sqref="X65:X66 Z73" xr:uid="{00000000-0002-0000-1B00-000007000000}">
      <formula1>1</formula1>
      <formula2>12</formula2>
    </dataValidation>
  </dataValidations>
  <pageMargins left="0.74803149606299213" right="0.74803149606299213" top="0.98425196850393704" bottom="0.98425196850393704" header="0.51181102362204722" footer="0.51181102362204722"/>
  <pageSetup paperSize="9" scale="86" orientation="portrait" r:id="rId1"/>
  <headerFooter alignWithMargins="0"/>
  <rowBreaks count="2" manualBreakCount="2">
    <brk id="40" max="16383" man="1"/>
    <brk id="8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2" r:id="rId4" name="Check Box 2">
              <controlPr defaultSize="0" autoFill="0" autoLine="0" autoPict="0">
                <anchor moveWithCells="1">
                  <from>
                    <xdr:col>25</xdr:col>
                    <xdr:colOff>146050</xdr:colOff>
                    <xdr:row>20</xdr:row>
                    <xdr:rowOff>241300</xdr:rowOff>
                  </from>
                  <to>
                    <xdr:col>27</xdr:col>
                    <xdr:colOff>6350</xdr:colOff>
                    <xdr:row>21</xdr:row>
                    <xdr:rowOff>247650</xdr:rowOff>
                  </to>
                </anchor>
              </controlPr>
            </control>
          </mc:Choice>
        </mc:AlternateContent>
        <mc:AlternateContent xmlns:mc="http://schemas.openxmlformats.org/markup-compatibility/2006">
          <mc:Choice Requires="x14">
            <control shapeId="3" r:id="rId5" name="Check Box 3">
              <controlPr defaultSize="0" autoFill="0" autoLine="0" autoPict="0">
                <anchor moveWithCells="1">
                  <from>
                    <xdr:col>25</xdr:col>
                    <xdr:colOff>146050</xdr:colOff>
                    <xdr:row>21</xdr:row>
                    <xdr:rowOff>234950</xdr:rowOff>
                  </from>
                  <to>
                    <xdr:col>27</xdr:col>
                    <xdr:colOff>6350</xdr:colOff>
                    <xdr:row>22</xdr:row>
                    <xdr:rowOff>241300</xdr:rowOff>
                  </to>
                </anchor>
              </controlPr>
            </control>
          </mc:Choice>
        </mc:AlternateContent>
        <mc:AlternateContent xmlns:mc="http://schemas.openxmlformats.org/markup-compatibility/2006">
          <mc:Choice Requires="x14">
            <control shapeId="4" r:id="rId6" name="Check Box 4">
              <controlPr defaultSize="0" autoFill="0" autoLine="0" autoPict="0">
                <anchor moveWithCells="1">
                  <from>
                    <xdr:col>25</xdr:col>
                    <xdr:colOff>139700</xdr:colOff>
                    <xdr:row>22</xdr:row>
                    <xdr:rowOff>241300</xdr:rowOff>
                  </from>
                  <to>
                    <xdr:col>27</xdr:col>
                    <xdr:colOff>6350</xdr:colOff>
                    <xdr:row>24</xdr:row>
                    <xdr:rowOff>0</xdr:rowOff>
                  </to>
                </anchor>
              </controlPr>
            </control>
          </mc:Choice>
        </mc:AlternateContent>
        <mc:AlternateContent xmlns:mc="http://schemas.openxmlformats.org/markup-compatibility/2006">
          <mc:Choice Requires="x14">
            <control shapeId="5" r:id="rId7" name="Check Box 5">
              <controlPr defaultSize="0" autoFill="0" autoLine="0" autoPict="0">
                <anchor moveWithCells="1">
                  <from>
                    <xdr:col>25</xdr:col>
                    <xdr:colOff>139700</xdr:colOff>
                    <xdr:row>23</xdr:row>
                    <xdr:rowOff>241300</xdr:rowOff>
                  </from>
                  <to>
                    <xdr:col>26</xdr:col>
                    <xdr:colOff>152400</xdr:colOff>
                    <xdr:row>25</xdr:row>
                    <xdr:rowOff>6350</xdr:rowOff>
                  </to>
                </anchor>
              </controlPr>
            </control>
          </mc:Choice>
        </mc:AlternateContent>
        <mc:AlternateContent xmlns:mc="http://schemas.openxmlformats.org/markup-compatibility/2006">
          <mc:Choice Requires="x14">
            <control shapeId="6" r:id="rId8" name="Check Box 6">
              <controlPr defaultSize="0" autoFill="0" autoLine="0" autoPict="0">
                <anchor moveWithCells="1">
                  <from>
                    <xdr:col>25</xdr:col>
                    <xdr:colOff>146050</xdr:colOff>
                    <xdr:row>24</xdr:row>
                    <xdr:rowOff>241300</xdr:rowOff>
                  </from>
                  <to>
                    <xdr:col>27</xdr:col>
                    <xdr:colOff>6350</xdr:colOff>
                    <xdr:row>25</xdr:row>
                    <xdr:rowOff>247650</xdr:rowOff>
                  </to>
                </anchor>
              </controlPr>
            </control>
          </mc:Choice>
        </mc:AlternateContent>
        <mc:AlternateContent xmlns:mc="http://schemas.openxmlformats.org/markup-compatibility/2006">
          <mc:Choice Requires="x14">
            <control shapeId="7" r:id="rId9" name="Check Box 12">
              <controlPr defaultSize="0" autoFill="0" autoLine="0" autoPict="0">
                <anchor moveWithCells="1">
                  <from>
                    <xdr:col>25</xdr:col>
                    <xdr:colOff>146050</xdr:colOff>
                    <xdr:row>33</xdr:row>
                    <xdr:rowOff>215900</xdr:rowOff>
                  </from>
                  <to>
                    <xdr:col>27</xdr:col>
                    <xdr:colOff>44450</xdr:colOff>
                    <xdr:row>35</xdr:row>
                    <xdr:rowOff>25400</xdr:rowOff>
                  </to>
                </anchor>
              </controlPr>
            </control>
          </mc:Choice>
        </mc:AlternateContent>
        <mc:AlternateContent xmlns:mc="http://schemas.openxmlformats.org/markup-compatibility/2006">
          <mc:Choice Requires="x14">
            <control shapeId="8" r:id="rId10" name="Check Box 13">
              <controlPr defaultSize="0" autoFill="0" autoLine="0" autoPict="0">
                <anchor moveWithCells="1">
                  <from>
                    <xdr:col>34</xdr:col>
                    <xdr:colOff>146050</xdr:colOff>
                    <xdr:row>33</xdr:row>
                    <xdr:rowOff>209550</xdr:rowOff>
                  </from>
                  <to>
                    <xdr:col>36</xdr:col>
                    <xdr:colOff>25400</xdr:colOff>
                    <xdr:row>35</xdr:row>
                    <xdr:rowOff>12700</xdr:rowOff>
                  </to>
                </anchor>
              </controlPr>
            </control>
          </mc:Choice>
        </mc:AlternateContent>
        <mc:AlternateContent xmlns:mc="http://schemas.openxmlformats.org/markup-compatibility/2006">
          <mc:Choice Requires="x14">
            <control shapeId="9" r:id="rId11" name="Check Box 16">
              <controlPr defaultSize="0" autoFill="0" autoLine="0" autoPict="0">
                <anchor moveWithCells="1">
                  <from>
                    <xdr:col>8</xdr:col>
                    <xdr:colOff>127000</xdr:colOff>
                    <xdr:row>37</xdr:row>
                    <xdr:rowOff>196850</xdr:rowOff>
                  </from>
                  <to>
                    <xdr:col>10</xdr:col>
                    <xdr:colOff>19050</xdr:colOff>
                    <xdr:row>39</xdr:row>
                    <xdr:rowOff>25400</xdr:rowOff>
                  </to>
                </anchor>
              </controlPr>
            </control>
          </mc:Choice>
        </mc:AlternateContent>
        <mc:AlternateContent xmlns:mc="http://schemas.openxmlformats.org/markup-compatibility/2006">
          <mc:Choice Requires="x14">
            <control shapeId="10" r:id="rId12" name="Check Box 17">
              <controlPr defaultSize="0" autoFill="0" autoLine="0" autoPict="0">
                <anchor moveWithCells="1">
                  <from>
                    <xdr:col>8</xdr:col>
                    <xdr:colOff>120650</xdr:colOff>
                    <xdr:row>34</xdr:row>
                    <xdr:rowOff>222250</xdr:rowOff>
                  </from>
                  <to>
                    <xdr:col>10</xdr:col>
                    <xdr:colOff>12700</xdr:colOff>
                    <xdr:row>36</xdr:row>
                    <xdr:rowOff>38100</xdr:rowOff>
                  </to>
                </anchor>
              </controlPr>
            </control>
          </mc:Choice>
        </mc:AlternateContent>
        <mc:AlternateContent xmlns:mc="http://schemas.openxmlformats.org/markup-compatibility/2006">
          <mc:Choice Requires="x14">
            <control shapeId="11" r:id="rId13" name="Check Box 18">
              <controlPr defaultSize="0" autoFill="0" autoLine="0" autoPict="0">
                <anchor moveWithCells="1">
                  <from>
                    <xdr:col>8</xdr:col>
                    <xdr:colOff>133350</xdr:colOff>
                    <xdr:row>39</xdr:row>
                    <xdr:rowOff>215900</xdr:rowOff>
                  </from>
                  <to>
                    <xdr:col>10</xdr:col>
                    <xdr:colOff>31750</xdr:colOff>
                    <xdr:row>41</xdr:row>
                    <xdr:rowOff>31750</xdr:rowOff>
                  </to>
                </anchor>
              </controlPr>
            </control>
          </mc:Choice>
        </mc:AlternateContent>
        <mc:AlternateContent xmlns:mc="http://schemas.openxmlformats.org/markup-compatibility/2006">
          <mc:Choice Requires="x14">
            <control shapeId="12" r:id="rId14" name="Check Box 19">
              <controlPr defaultSize="0" autoFill="0" autoLine="0" autoPict="0">
                <anchor moveWithCells="1">
                  <from>
                    <xdr:col>8</xdr:col>
                    <xdr:colOff>127000</xdr:colOff>
                    <xdr:row>41</xdr:row>
                    <xdr:rowOff>196850</xdr:rowOff>
                  </from>
                  <to>
                    <xdr:col>10</xdr:col>
                    <xdr:colOff>25400</xdr:colOff>
                    <xdr:row>43</xdr:row>
                    <xdr:rowOff>25400</xdr:rowOff>
                  </to>
                </anchor>
              </controlPr>
            </control>
          </mc:Choice>
        </mc:AlternateContent>
        <mc:AlternateContent xmlns:mc="http://schemas.openxmlformats.org/markup-compatibility/2006">
          <mc:Choice Requires="x14">
            <control shapeId="13" r:id="rId15" name="Check Box 20">
              <controlPr defaultSize="0" autoFill="0" autoLine="0" autoPict="0">
                <anchor moveWithCells="1">
                  <from>
                    <xdr:col>9</xdr:col>
                    <xdr:colOff>127000</xdr:colOff>
                    <xdr:row>43</xdr:row>
                    <xdr:rowOff>196850</xdr:rowOff>
                  </from>
                  <to>
                    <xdr:col>11</xdr:col>
                    <xdr:colOff>19050</xdr:colOff>
                    <xdr:row>45</xdr:row>
                    <xdr:rowOff>25400</xdr:rowOff>
                  </to>
                </anchor>
              </controlPr>
            </control>
          </mc:Choice>
        </mc:AlternateContent>
        <mc:AlternateContent xmlns:mc="http://schemas.openxmlformats.org/markup-compatibility/2006">
          <mc:Choice Requires="x14">
            <control shapeId="14" r:id="rId16" name="Check Box 21">
              <controlPr defaultSize="0" autoFill="0" autoLine="0" autoPict="0">
                <anchor moveWithCells="1">
                  <from>
                    <xdr:col>9</xdr:col>
                    <xdr:colOff>120650</xdr:colOff>
                    <xdr:row>44</xdr:row>
                    <xdr:rowOff>196850</xdr:rowOff>
                  </from>
                  <to>
                    <xdr:col>11</xdr:col>
                    <xdr:colOff>50800</xdr:colOff>
                    <xdr:row>46</xdr:row>
                    <xdr:rowOff>25400</xdr:rowOff>
                  </to>
                </anchor>
              </controlPr>
            </control>
          </mc:Choice>
        </mc:AlternateContent>
        <mc:AlternateContent xmlns:mc="http://schemas.openxmlformats.org/markup-compatibility/2006">
          <mc:Choice Requires="x14">
            <control shapeId="15" r:id="rId17" name="Check Box 22">
              <controlPr defaultSize="0" autoFill="0" autoLine="0" autoPict="0">
                <anchor moveWithCells="1">
                  <from>
                    <xdr:col>9</xdr:col>
                    <xdr:colOff>120650</xdr:colOff>
                    <xdr:row>45</xdr:row>
                    <xdr:rowOff>196850</xdr:rowOff>
                  </from>
                  <to>
                    <xdr:col>11</xdr:col>
                    <xdr:colOff>50800</xdr:colOff>
                    <xdr:row>47</xdr:row>
                    <xdr:rowOff>25400</xdr:rowOff>
                  </to>
                </anchor>
              </controlPr>
            </control>
          </mc:Choice>
        </mc:AlternateContent>
        <mc:AlternateContent xmlns:mc="http://schemas.openxmlformats.org/markup-compatibility/2006">
          <mc:Choice Requires="x14">
            <control shapeId="16" r:id="rId18" name="Check Box 23">
              <controlPr defaultSize="0" autoFill="0" autoLine="0" autoPict="0">
                <anchor moveWithCells="1">
                  <from>
                    <xdr:col>9</xdr:col>
                    <xdr:colOff>133350</xdr:colOff>
                    <xdr:row>46</xdr:row>
                    <xdr:rowOff>196850</xdr:rowOff>
                  </from>
                  <to>
                    <xdr:col>11</xdr:col>
                    <xdr:colOff>69850</xdr:colOff>
                    <xdr:row>48</xdr:row>
                    <xdr:rowOff>25400</xdr:rowOff>
                  </to>
                </anchor>
              </controlPr>
            </control>
          </mc:Choice>
        </mc:AlternateContent>
        <mc:AlternateContent xmlns:mc="http://schemas.openxmlformats.org/markup-compatibility/2006">
          <mc:Choice Requires="x14">
            <control shapeId="17" r:id="rId19" name="Check Box 28">
              <controlPr defaultSize="0" autoFill="0" autoLine="0" autoPict="0">
                <anchor moveWithCells="1">
                  <from>
                    <xdr:col>14</xdr:col>
                    <xdr:colOff>120650</xdr:colOff>
                    <xdr:row>47</xdr:row>
                    <xdr:rowOff>203200</xdr:rowOff>
                  </from>
                  <to>
                    <xdr:col>16</xdr:col>
                    <xdr:colOff>12700</xdr:colOff>
                    <xdr:row>49</xdr:row>
                    <xdr:rowOff>31750</xdr:rowOff>
                  </to>
                </anchor>
              </controlPr>
            </control>
          </mc:Choice>
        </mc:AlternateContent>
        <mc:AlternateContent xmlns:mc="http://schemas.openxmlformats.org/markup-compatibility/2006">
          <mc:Choice Requires="x14">
            <control shapeId="18" r:id="rId20" name="Check Box 29">
              <controlPr defaultSize="0" autoFill="0" autoLine="0" autoPict="0">
                <anchor moveWithCells="1">
                  <from>
                    <xdr:col>14</xdr:col>
                    <xdr:colOff>127000</xdr:colOff>
                    <xdr:row>48</xdr:row>
                    <xdr:rowOff>196850</xdr:rowOff>
                  </from>
                  <to>
                    <xdr:col>16</xdr:col>
                    <xdr:colOff>19050</xdr:colOff>
                    <xdr:row>50</xdr:row>
                    <xdr:rowOff>25400</xdr:rowOff>
                  </to>
                </anchor>
              </controlPr>
            </control>
          </mc:Choice>
        </mc:AlternateContent>
        <mc:AlternateContent xmlns:mc="http://schemas.openxmlformats.org/markup-compatibility/2006">
          <mc:Choice Requires="x14">
            <control shapeId="19" r:id="rId21" name="Check Box 30">
              <controlPr defaultSize="0" autoFill="0" autoLine="0" autoPict="0">
                <anchor moveWithCells="1">
                  <from>
                    <xdr:col>14</xdr:col>
                    <xdr:colOff>127000</xdr:colOff>
                    <xdr:row>49</xdr:row>
                    <xdr:rowOff>196850</xdr:rowOff>
                  </from>
                  <to>
                    <xdr:col>16</xdr:col>
                    <xdr:colOff>19050</xdr:colOff>
                    <xdr:row>51</xdr:row>
                    <xdr:rowOff>25400</xdr:rowOff>
                  </to>
                </anchor>
              </controlPr>
            </control>
          </mc:Choice>
        </mc:AlternateContent>
        <mc:AlternateContent xmlns:mc="http://schemas.openxmlformats.org/markup-compatibility/2006">
          <mc:Choice Requires="x14">
            <control shapeId="20" r:id="rId22" name="Check Box 31">
              <controlPr defaultSize="0" autoFill="0" autoLine="0" autoPict="0">
                <anchor moveWithCells="1">
                  <from>
                    <xdr:col>14</xdr:col>
                    <xdr:colOff>120650</xdr:colOff>
                    <xdr:row>50</xdr:row>
                    <xdr:rowOff>203200</xdr:rowOff>
                  </from>
                  <to>
                    <xdr:col>16</xdr:col>
                    <xdr:colOff>12700</xdr:colOff>
                    <xdr:row>52</xdr:row>
                    <xdr:rowOff>25400</xdr:rowOff>
                  </to>
                </anchor>
              </controlPr>
            </control>
          </mc:Choice>
        </mc:AlternateContent>
        <mc:AlternateContent xmlns:mc="http://schemas.openxmlformats.org/markup-compatibility/2006">
          <mc:Choice Requires="x14">
            <control shapeId="21" r:id="rId23" name="Check Box 32">
              <controlPr defaultSize="0" autoFill="0" autoLine="0" autoPict="0">
                <anchor moveWithCells="1">
                  <from>
                    <xdr:col>14</xdr:col>
                    <xdr:colOff>127000</xdr:colOff>
                    <xdr:row>51</xdr:row>
                    <xdr:rowOff>196850</xdr:rowOff>
                  </from>
                  <to>
                    <xdr:col>16</xdr:col>
                    <xdr:colOff>19050</xdr:colOff>
                    <xdr:row>53</xdr:row>
                    <xdr:rowOff>25400</xdr:rowOff>
                  </to>
                </anchor>
              </controlPr>
            </control>
          </mc:Choice>
        </mc:AlternateContent>
        <mc:AlternateContent xmlns:mc="http://schemas.openxmlformats.org/markup-compatibility/2006">
          <mc:Choice Requires="x14">
            <control shapeId="22" r:id="rId24" name="Check Box 33">
              <controlPr defaultSize="0" autoFill="0" autoLine="0" autoPict="0">
                <anchor moveWithCells="1">
                  <from>
                    <xdr:col>14</xdr:col>
                    <xdr:colOff>120650</xdr:colOff>
                    <xdr:row>53</xdr:row>
                    <xdr:rowOff>209550</xdr:rowOff>
                  </from>
                  <to>
                    <xdr:col>16</xdr:col>
                    <xdr:colOff>25400</xdr:colOff>
                    <xdr:row>55</xdr:row>
                    <xdr:rowOff>44450</xdr:rowOff>
                  </to>
                </anchor>
              </controlPr>
            </control>
          </mc:Choice>
        </mc:AlternateContent>
        <mc:AlternateContent xmlns:mc="http://schemas.openxmlformats.org/markup-compatibility/2006">
          <mc:Choice Requires="x14">
            <control shapeId="23" r:id="rId25" name="Check Box 34">
              <controlPr defaultSize="0" autoFill="0" autoLine="0" autoPict="0">
                <anchor moveWithCells="1">
                  <from>
                    <xdr:col>14</xdr:col>
                    <xdr:colOff>127000</xdr:colOff>
                    <xdr:row>54</xdr:row>
                    <xdr:rowOff>190500</xdr:rowOff>
                  </from>
                  <to>
                    <xdr:col>16</xdr:col>
                    <xdr:colOff>19050</xdr:colOff>
                    <xdr:row>56</xdr:row>
                    <xdr:rowOff>12700</xdr:rowOff>
                  </to>
                </anchor>
              </controlPr>
            </control>
          </mc:Choice>
        </mc:AlternateContent>
        <mc:AlternateContent xmlns:mc="http://schemas.openxmlformats.org/markup-compatibility/2006">
          <mc:Choice Requires="x14">
            <control shapeId="24" r:id="rId26" name="Check Box 35">
              <controlPr defaultSize="0" autoFill="0" autoLine="0" autoPict="0">
                <anchor moveWithCells="1">
                  <from>
                    <xdr:col>14</xdr:col>
                    <xdr:colOff>120650</xdr:colOff>
                    <xdr:row>55</xdr:row>
                    <xdr:rowOff>196850</xdr:rowOff>
                  </from>
                  <to>
                    <xdr:col>16</xdr:col>
                    <xdr:colOff>12700</xdr:colOff>
                    <xdr:row>57</xdr:row>
                    <xdr:rowOff>25400</xdr:rowOff>
                  </to>
                </anchor>
              </controlPr>
            </control>
          </mc:Choice>
        </mc:AlternateContent>
        <mc:AlternateContent xmlns:mc="http://schemas.openxmlformats.org/markup-compatibility/2006">
          <mc:Choice Requires="x14">
            <control shapeId="25" r:id="rId27" name="Check Box 36">
              <controlPr defaultSize="0" autoFill="0" autoLine="0" autoPict="0">
                <anchor moveWithCells="1">
                  <from>
                    <xdr:col>9</xdr:col>
                    <xdr:colOff>107950</xdr:colOff>
                    <xdr:row>61</xdr:row>
                    <xdr:rowOff>190500</xdr:rowOff>
                  </from>
                  <to>
                    <xdr:col>11</xdr:col>
                    <xdr:colOff>6350</xdr:colOff>
                    <xdr:row>63</xdr:row>
                    <xdr:rowOff>12700</xdr:rowOff>
                  </to>
                </anchor>
              </controlPr>
            </control>
          </mc:Choice>
        </mc:AlternateContent>
        <mc:AlternateContent xmlns:mc="http://schemas.openxmlformats.org/markup-compatibility/2006">
          <mc:Choice Requires="x14">
            <control shapeId="26" r:id="rId28" name="Check Box 37">
              <controlPr defaultSize="0" autoFill="0" autoLine="0" autoPict="0">
                <anchor moveWithCells="1">
                  <from>
                    <xdr:col>9</xdr:col>
                    <xdr:colOff>107950</xdr:colOff>
                    <xdr:row>62</xdr:row>
                    <xdr:rowOff>196850</xdr:rowOff>
                  </from>
                  <to>
                    <xdr:col>11</xdr:col>
                    <xdr:colOff>6350</xdr:colOff>
                    <xdr:row>64</xdr:row>
                    <xdr:rowOff>25400</xdr:rowOff>
                  </to>
                </anchor>
              </controlPr>
            </control>
          </mc:Choice>
        </mc:AlternateContent>
        <mc:AlternateContent xmlns:mc="http://schemas.openxmlformats.org/markup-compatibility/2006">
          <mc:Choice Requires="x14">
            <control shapeId="27" r:id="rId29" name="Check Box 38">
              <controlPr defaultSize="0" autoFill="0" autoLine="0" autoPict="0">
                <anchor moveWithCells="1">
                  <from>
                    <xdr:col>9</xdr:col>
                    <xdr:colOff>127000</xdr:colOff>
                    <xdr:row>63</xdr:row>
                    <xdr:rowOff>196850</xdr:rowOff>
                  </from>
                  <to>
                    <xdr:col>11</xdr:col>
                    <xdr:colOff>25400</xdr:colOff>
                    <xdr:row>65</xdr:row>
                    <xdr:rowOff>25400</xdr:rowOff>
                  </to>
                </anchor>
              </controlPr>
            </control>
          </mc:Choice>
        </mc:AlternateContent>
        <mc:AlternateContent xmlns:mc="http://schemas.openxmlformats.org/markup-compatibility/2006">
          <mc:Choice Requires="x14">
            <control shapeId="28" r:id="rId30" name="Check Box 39">
              <controlPr defaultSize="0" autoFill="0" autoLine="0" autoPict="0">
                <anchor moveWithCells="1">
                  <from>
                    <xdr:col>9</xdr:col>
                    <xdr:colOff>120650</xdr:colOff>
                    <xdr:row>64</xdr:row>
                    <xdr:rowOff>196850</xdr:rowOff>
                  </from>
                  <to>
                    <xdr:col>11</xdr:col>
                    <xdr:colOff>12700</xdr:colOff>
                    <xdr:row>66</xdr:row>
                    <xdr:rowOff>25400</xdr:rowOff>
                  </to>
                </anchor>
              </controlPr>
            </control>
          </mc:Choice>
        </mc:AlternateContent>
        <mc:AlternateContent xmlns:mc="http://schemas.openxmlformats.org/markup-compatibility/2006">
          <mc:Choice Requires="x14">
            <control shapeId="29" r:id="rId31" name="Check Box 40">
              <controlPr defaultSize="0" autoFill="0" autoLine="0" autoPict="0">
                <anchor moveWithCells="1">
                  <from>
                    <xdr:col>9</xdr:col>
                    <xdr:colOff>120650</xdr:colOff>
                    <xdr:row>65</xdr:row>
                    <xdr:rowOff>222250</xdr:rowOff>
                  </from>
                  <to>
                    <xdr:col>11</xdr:col>
                    <xdr:colOff>12700</xdr:colOff>
                    <xdr:row>67</xdr:row>
                    <xdr:rowOff>50800</xdr:rowOff>
                  </to>
                </anchor>
              </controlPr>
            </control>
          </mc:Choice>
        </mc:AlternateContent>
        <mc:AlternateContent xmlns:mc="http://schemas.openxmlformats.org/markup-compatibility/2006">
          <mc:Choice Requires="x14">
            <control shapeId="30" r:id="rId32" name="Check Box 41">
              <controlPr defaultSize="0" autoFill="0" autoLine="0" autoPict="0">
                <anchor moveWithCells="1">
                  <from>
                    <xdr:col>14</xdr:col>
                    <xdr:colOff>107950</xdr:colOff>
                    <xdr:row>66</xdr:row>
                    <xdr:rowOff>196850</xdr:rowOff>
                  </from>
                  <to>
                    <xdr:col>16</xdr:col>
                    <xdr:colOff>6350</xdr:colOff>
                    <xdr:row>68</xdr:row>
                    <xdr:rowOff>25400</xdr:rowOff>
                  </to>
                </anchor>
              </controlPr>
            </control>
          </mc:Choice>
        </mc:AlternateContent>
        <mc:AlternateContent xmlns:mc="http://schemas.openxmlformats.org/markup-compatibility/2006">
          <mc:Choice Requires="x14">
            <control shapeId="31" r:id="rId33" name="Check Box 42">
              <controlPr defaultSize="0" autoFill="0" autoLine="0" autoPict="0">
                <anchor moveWithCells="1">
                  <from>
                    <xdr:col>14</xdr:col>
                    <xdr:colOff>107950</xdr:colOff>
                    <xdr:row>67</xdr:row>
                    <xdr:rowOff>203200</xdr:rowOff>
                  </from>
                  <to>
                    <xdr:col>16</xdr:col>
                    <xdr:colOff>6350</xdr:colOff>
                    <xdr:row>69</xdr:row>
                    <xdr:rowOff>31750</xdr:rowOff>
                  </to>
                </anchor>
              </controlPr>
            </control>
          </mc:Choice>
        </mc:AlternateContent>
        <mc:AlternateContent xmlns:mc="http://schemas.openxmlformats.org/markup-compatibility/2006">
          <mc:Choice Requires="x14">
            <control shapeId="32" r:id="rId34" name="Check Box 43">
              <controlPr defaultSize="0" autoFill="0" autoLine="0" autoPict="0">
                <anchor moveWithCells="1">
                  <from>
                    <xdr:col>14</xdr:col>
                    <xdr:colOff>120650</xdr:colOff>
                    <xdr:row>68</xdr:row>
                    <xdr:rowOff>196850</xdr:rowOff>
                  </from>
                  <to>
                    <xdr:col>16</xdr:col>
                    <xdr:colOff>12700</xdr:colOff>
                    <xdr:row>70</xdr:row>
                    <xdr:rowOff>25400</xdr:rowOff>
                  </to>
                </anchor>
              </controlPr>
            </control>
          </mc:Choice>
        </mc:AlternateContent>
        <mc:AlternateContent xmlns:mc="http://schemas.openxmlformats.org/markup-compatibility/2006">
          <mc:Choice Requires="x14">
            <control shapeId="33" r:id="rId35" name="Check Box 44">
              <controlPr defaultSize="0" autoFill="0" autoLine="0" autoPict="0">
                <anchor moveWithCells="1">
                  <from>
                    <xdr:col>14</xdr:col>
                    <xdr:colOff>120650</xdr:colOff>
                    <xdr:row>69</xdr:row>
                    <xdr:rowOff>203200</xdr:rowOff>
                  </from>
                  <to>
                    <xdr:col>16</xdr:col>
                    <xdr:colOff>19050</xdr:colOff>
                    <xdr:row>71</xdr:row>
                    <xdr:rowOff>31750</xdr:rowOff>
                  </to>
                </anchor>
              </controlPr>
            </control>
          </mc:Choice>
        </mc:AlternateContent>
        <mc:AlternateContent xmlns:mc="http://schemas.openxmlformats.org/markup-compatibility/2006">
          <mc:Choice Requires="x14">
            <control shapeId="34" r:id="rId36" name="Check Box 45">
              <controlPr defaultSize="0" autoFill="0" autoLine="0" autoPict="0">
                <anchor moveWithCells="1">
                  <from>
                    <xdr:col>14</xdr:col>
                    <xdr:colOff>120650</xdr:colOff>
                    <xdr:row>70</xdr:row>
                    <xdr:rowOff>196850</xdr:rowOff>
                  </from>
                  <to>
                    <xdr:col>16</xdr:col>
                    <xdr:colOff>19050</xdr:colOff>
                    <xdr:row>72</xdr:row>
                    <xdr:rowOff>25400</xdr:rowOff>
                  </to>
                </anchor>
              </controlPr>
            </control>
          </mc:Choice>
        </mc:AlternateContent>
        <mc:AlternateContent xmlns:mc="http://schemas.openxmlformats.org/markup-compatibility/2006">
          <mc:Choice Requires="x14">
            <control shapeId="35" r:id="rId37" name="Check Box 46">
              <controlPr defaultSize="0" autoFill="0" autoLine="0" autoPict="0">
                <anchor moveWithCells="1">
                  <from>
                    <xdr:col>14</xdr:col>
                    <xdr:colOff>120650</xdr:colOff>
                    <xdr:row>72</xdr:row>
                    <xdr:rowOff>203200</xdr:rowOff>
                  </from>
                  <to>
                    <xdr:col>16</xdr:col>
                    <xdr:colOff>19050</xdr:colOff>
                    <xdr:row>74</xdr:row>
                    <xdr:rowOff>31750</xdr:rowOff>
                  </to>
                </anchor>
              </controlPr>
            </control>
          </mc:Choice>
        </mc:AlternateContent>
        <mc:AlternateContent xmlns:mc="http://schemas.openxmlformats.org/markup-compatibility/2006">
          <mc:Choice Requires="x14">
            <control shapeId="36" r:id="rId38" name="Check Box 47">
              <controlPr defaultSize="0" autoFill="0" autoLine="0" autoPict="0">
                <anchor moveWithCells="1">
                  <from>
                    <xdr:col>14</xdr:col>
                    <xdr:colOff>127000</xdr:colOff>
                    <xdr:row>73</xdr:row>
                    <xdr:rowOff>196850</xdr:rowOff>
                  </from>
                  <to>
                    <xdr:col>16</xdr:col>
                    <xdr:colOff>25400</xdr:colOff>
                    <xdr:row>75</xdr:row>
                    <xdr:rowOff>25400</xdr:rowOff>
                  </to>
                </anchor>
              </controlPr>
            </control>
          </mc:Choice>
        </mc:AlternateContent>
        <mc:AlternateContent xmlns:mc="http://schemas.openxmlformats.org/markup-compatibility/2006">
          <mc:Choice Requires="x14">
            <control shapeId="37" r:id="rId39" name="Check Box 48">
              <controlPr defaultSize="0" autoFill="0" autoLine="0" autoPict="0">
                <anchor moveWithCells="1">
                  <from>
                    <xdr:col>14</xdr:col>
                    <xdr:colOff>114300</xdr:colOff>
                    <xdr:row>74</xdr:row>
                    <xdr:rowOff>209550</xdr:rowOff>
                  </from>
                  <to>
                    <xdr:col>16</xdr:col>
                    <xdr:colOff>12700</xdr:colOff>
                    <xdr:row>76</xdr:row>
                    <xdr:rowOff>38100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1:AD42"/>
  <sheetViews>
    <sheetView view="pageBreakPreview" zoomScale="85" zoomScaleNormal="100" zoomScaleSheetLayoutView="85" workbookViewId="0"/>
  </sheetViews>
  <sheetFormatPr defaultColWidth="8.08203125" defaultRowHeight="13"/>
  <cols>
    <col min="1" max="1" width="1.1640625" style="64" customWidth="1"/>
    <col min="2" max="2" width="2.9140625" style="64" customWidth="1"/>
    <col min="3" max="3" width="13.58203125" style="64" customWidth="1"/>
    <col min="4" max="27" width="3.6640625" style="64" customWidth="1"/>
    <col min="28" max="28" width="7.33203125" style="64" customWidth="1"/>
    <col min="29" max="29" width="1.1640625" style="64" customWidth="1"/>
    <col min="30" max="16384" width="8.08203125" style="64"/>
  </cols>
  <sheetData>
    <row r="1" spans="1:30" ht="19">
      <c r="A1" s="60"/>
      <c r="B1" s="60"/>
      <c r="C1" s="297" t="s">
        <v>972</v>
      </c>
      <c r="D1" s="2185" t="s">
        <v>519</v>
      </c>
      <c r="E1" s="2185"/>
      <c r="F1" s="2185"/>
      <c r="G1" s="2185"/>
      <c r="H1" s="2185"/>
      <c r="I1" s="2185"/>
      <c r="J1" s="2185"/>
      <c r="K1" s="2185"/>
      <c r="L1" s="2185"/>
      <c r="M1" s="2185"/>
      <c r="N1" s="2185"/>
      <c r="O1" s="2185"/>
      <c r="P1" s="2185"/>
      <c r="Q1" s="2185"/>
      <c r="R1" s="2185"/>
      <c r="S1" s="2185"/>
      <c r="T1" s="2185"/>
      <c r="U1" s="2185"/>
      <c r="V1" s="2185"/>
      <c r="W1" s="2185"/>
      <c r="X1" s="2185"/>
      <c r="Y1" s="2185"/>
      <c r="Z1" s="60"/>
      <c r="AA1" s="60"/>
      <c r="AB1" s="298" t="s">
        <v>520</v>
      </c>
      <c r="AC1" s="60"/>
      <c r="AD1" s="60"/>
    </row>
    <row r="2" spans="1:30" ht="14">
      <c r="A2" s="60"/>
      <c r="B2" s="60"/>
      <c r="C2" s="299"/>
      <c r="D2" s="300"/>
      <c r="E2" s="297"/>
      <c r="F2" s="60"/>
      <c r="G2" s="60"/>
      <c r="H2" s="60"/>
      <c r="I2" s="60"/>
      <c r="J2" s="60"/>
      <c r="K2" s="60"/>
      <c r="L2" s="60"/>
      <c r="M2" s="60"/>
      <c r="N2" s="60"/>
      <c r="O2" s="60"/>
      <c r="P2" s="60"/>
      <c r="Q2" s="60"/>
      <c r="R2" s="60"/>
      <c r="S2" s="60"/>
      <c r="T2" s="301"/>
      <c r="U2" s="60"/>
      <c r="V2" s="60"/>
      <c r="W2" s="60"/>
      <c r="X2" s="60"/>
      <c r="Y2" s="60"/>
      <c r="Z2" s="60"/>
      <c r="AA2" s="60"/>
      <c r="AB2" s="298"/>
      <c r="AC2" s="60"/>
      <c r="AD2" s="60"/>
    </row>
    <row r="3" spans="1:30" ht="18" customHeight="1">
      <c r="A3" s="302"/>
      <c r="B3" s="303"/>
      <c r="C3" s="303"/>
      <c r="D3" s="2183" t="str">
        <f>IF(基本情報入力シート!L49="","",MONTH(基本情報入力シート!L49))</f>
        <v/>
      </c>
      <c r="E3" s="2184"/>
      <c r="F3" s="2183" t="str">
        <f>IF($D$3="","",MOD(D3,12)+1)</f>
        <v/>
      </c>
      <c r="G3" s="2184"/>
      <c r="H3" s="2183" t="str">
        <f t="shared" ref="H3" si="0">IF($D$3="","",MOD(F3,12)+1)</f>
        <v/>
      </c>
      <c r="I3" s="2184"/>
      <c r="J3" s="2183" t="str">
        <f t="shared" ref="J3" si="1">IF($D$3="","",MOD(H3,12)+1)</f>
        <v/>
      </c>
      <c r="K3" s="2184"/>
      <c r="L3" s="2183" t="str">
        <f t="shared" ref="L3" si="2">IF($D$3="","",MOD(J3,12)+1)</f>
        <v/>
      </c>
      <c r="M3" s="2184"/>
      <c r="N3" s="2183" t="str">
        <f t="shared" ref="N3" si="3">IF($D$3="","",MOD(L3,12)+1)</f>
        <v/>
      </c>
      <c r="O3" s="2184"/>
      <c r="P3" s="2183" t="str">
        <f t="shared" ref="P3" si="4">IF($D$3="","",MOD(N3,12)+1)</f>
        <v/>
      </c>
      <c r="Q3" s="2184"/>
      <c r="R3" s="2183" t="str">
        <f t="shared" ref="R3" si="5">IF($D$3="","",MOD(P3,12)+1)</f>
        <v/>
      </c>
      <c r="S3" s="2184"/>
      <c r="T3" s="2183" t="str">
        <f t="shared" ref="T3" si="6">IF($D$3="","",MOD(R3,12)+1)</f>
        <v/>
      </c>
      <c r="U3" s="2184"/>
      <c r="V3" s="2183" t="str">
        <f t="shared" ref="V3" si="7">IF($D$3="","",MOD(T3,12)+1)</f>
        <v/>
      </c>
      <c r="W3" s="2184"/>
      <c r="X3" s="2183" t="str">
        <f t="shared" ref="X3" si="8">IF($D$3="","",MOD(V3,12)+1)</f>
        <v/>
      </c>
      <c r="Y3" s="2184"/>
      <c r="Z3" s="2183" t="str">
        <f t="shared" ref="Z3" si="9">IF($D$3="","",MOD(X3,12)+1)</f>
        <v/>
      </c>
      <c r="AA3" s="2184"/>
      <c r="AB3" s="303" t="s">
        <v>521</v>
      </c>
      <c r="AC3" s="302"/>
      <c r="AD3" s="302"/>
    </row>
    <row r="4" spans="1:30" ht="24">
      <c r="A4" s="60"/>
      <c r="B4" s="2168" t="s">
        <v>522</v>
      </c>
      <c r="C4" s="304" t="s">
        <v>523</v>
      </c>
      <c r="D4" s="65"/>
      <c r="E4" s="59" t="s">
        <v>524</v>
      </c>
      <c r="F4" s="65"/>
      <c r="G4" s="59" t="s">
        <v>524</v>
      </c>
      <c r="H4" s="65"/>
      <c r="I4" s="59" t="s">
        <v>524</v>
      </c>
      <c r="J4" s="65"/>
      <c r="K4" s="59" t="s">
        <v>524</v>
      </c>
      <c r="L4" s="65"/>
      <c r="M4" s="59" t="s">
        <v>524</v>
      </c>
      <c r="N4" s="65"/>
      <c r="O4" s="59" t="s">
        <v>524</v>
      </c>
      <c r="P4" s="65"/>
      <c r="Q4" s="59" t="s">
        <v>524</v>
      </c>
      <c r="R4" s="65"/>
      <c r="S4" s="59" t="s">
        <v>524</v>
      </c>
      <c r="T4" s="65"/>
      <c r="U4" s="59" t="s">
        <v>524</v>
      </c>
      <c r="V4" s="65"/>
      <c r="W4" s="59" t="s">
        <v>524</v>
      </c>
      <c r="X4" s="65"/>
      <c r="Y4" s="59" t="s">
        <v>524</v>
      </c>
      <c r="Z4" s="65"/>
      <c r="AA4" s="59" t="s">
        <v>524</v>
      </c>
      <c r="AB4" s="308" t="str">
        <f>IF(COUNT(D4:AA4)&gt;0,SUM(D4:AA4),"")</f>
        <v/>
      </c>
      <c r="AC4" s="60"/>
      <c r="AD4" s="60"/>
    </row>
    <row r="5" spans="1:30" ht="18" customHeight="1">
      <c r="A5" s="60"/>
      <c r="B5" s="2169"/>
      <c r="C5" s="305" t="s">
        <v>525</v>
      </c>
      <c r="D5" s="2171"/>
      <c r="E5" s="2172"/>
      <c r="F5" s="2171"/>
      <c r="G5" s="2172"/>
      <c r="H5" s="2171"/>
      <c r="I5" s="2172"/>
      <c r="J5" s="2171"/>
      <c r="K5" s="2172"/>
      <c r="L5" s="2171"/>
      <c r="M5" s="2172"/>
      <c r="N5" s="2171"/>
      <c r="O5" s="2172"/>
      <c r="P5" s="2171"/>
      <c r="Q5" s="2172"/>
      <c r="R5" s="2171"/>
      <c r="S5" s="2172"/>
      <c r="T5" s="2171"/>
      <c r="U5" s="2172"/>
      <c r="V5" s="2171"/>
      <c r="W5" s="2172"/>
      <c r="X5" s="2171"/>
      <c r="Y5" s="2172"/>
      <c r="Z5" s="2171"/>
      <c r="AA5" s="2172"/>
      <c r="AB5" s="308" t="str">
        <f>IF(COUNT(D5:AA5)&gt;0,SUM(D5:AA5),"")</f>
        <v/>
      </c>
      <c r="AC5" s="60"/>
      <c r="AD5" s="60"/>
    </row>
    <row r="6" spans="1:30" ht="18" customHeight="1">
      <c r="A6" s="60"/>
      <c r="B6" s="2169"/>
      <c r="C6" s="305" t="s">
        <v>526</v>
      </c>
      <c r="D6" s="2181" t="str">
        <f t="shared" ref="D6:F6" si="10">IF(D4="","",D4*D5)</f>
        <v/>
      </c>
      <c r="E6" s="2182"/>
      <c r="F6" s="2181" t="str">
        <f t="shared" si="10"/>
        <v/>
      </c>
      <c r="G6" s="2182"/>
      <c r="H6" s="2181" t="str">
        <f t="shared" ref="H6" si="11">IF(H4="","",H4*H5)</f>
        <v/>
      </c>
      <c r="I6" s="2182"/>
      <c r="J6" s="2181" t="str">
        <f t="shared" ref="J6" si="12">IF(J4="","",J4*J5)</f>
        <v/>
      </c>
      <c r="K6" s="2182"/>
      <c r="L6" s="2181" t="str">
        <f t="shared" ref="L6" si="13">IF(L4="","",L4*L5)</f>
        <v/>
      </c>
      <c r="M6" s="2182"/>
      <c r="N6" s="2181" t="str">
        <f t="shared" ref="N6" si="14">IF(N4="","",N4*N5)</f>
        <v/>
      </c>
      <c r="O6" s="2182"/>
      <c r="P6" s="2181" t="str">
        <f t="shared" ref="P6" si="15">IF(P4="","",P4*P5)</f>
        <v/>
      </c>
      <c r="Q6" s="2182"/>
      <c r="R6" s="2181" t="str">
        <f t="shared" ref="R6" si="16">IF(R4="","",R4*R5)</f>
        <v/>
      </c>
      <c r="S6" s="2182"/>
      <c r="T6" s="2181" t="str">
        <f t="shared" ref="T6" si="17">IF(T4="","",T4*T5)</f>
        <v/>
      </c>
      <c r="U6" s="2182"/>
      <c r="V6" s="2181" t="str">
        <f t="shared" ref="V6" si="18">IF(V4="","",V4*V5)</f>
        <v/>
      </c>
      <c r="W6" s="2182"/>
      <c r="X6" s="2181" t="str">
        <f t="shared" ref="X6" si="19">IF(X4="","",X4*X5)</f>
        <v/>
      </c>
      <c r="Y6" s="2182"/>
      <c r="Z6" s="2181" t="str">
        <f t="shared" ref="Z6" si="20">IF(Z4="","",Z4*Z5)</f>
        <v/>
      </c>
      <c r="AA6" s="2182"/>
      <c r="AB6" s="308" t="str">
        <f t="shared" ref="AB6:AB16" si="21">IF(COUNT(D6:AA6)&gt;0,SUM(D6:AA6),"")</f>
        <v/>
      </c>
      <c r="AC6" s="60"/>
      <c r="AD6" s="60"/>
    </row>
    <row r="7" spans="1:30" ht="37.5" customHeight="1" thickBot="1">
      <c r="A7" s="60"/>
      <c r="B7" s="2169"/>
      <c r="C7" s="306" t="s">
        <v>527</v>
      </c>
      <c r="D7" s="2179"/>
      <c r="E7" s="2180"/>
      <c r="F7" s="2179"/>
      <c r="G7" s="2180"/>
      <c r="H7" s="2179"/>
      <c r="I7" s="2180"/>
      <c r="J7" s="2179"/>
      <c r="K7" s="2180"/>
      <c r="L7" s="2179"/>
      <c r="M7" s="2180"/>
      <c r="N7" s="2179"/>
      <c r="O7" s="2180"/>
      <c r="P7" s="2179"/>
      <c r="Q7" s="2180"/>
      <c r="R7" s="2179"/>
      <c r="S7" s="2180"/>
      <c r="T7" s="2179"/>
      <c r="U7" s="2180"/>
      <c r="V7" s="2179"/>
      <c r="W7" s="2180"/>
      <c r="X7" s="2179"/>
      <c r="Y7" s="2180"/>
      <c r="Z7" s="2179"/>
      <c r="AA7" s="2180"/>
      <c r="AB7" s="61"/>
      <c r="AC7" s="60"/>
      <c r="AD7" s="60"/>
    </row>
    <row r="8" spans="1:30" ht="45" customHeight="1" thickTop="1">
      <c r="A8" s="60"/>
      <c r="B8" s="2169"/>
      <c r="C8" s="304" t="s">
        <v>528</v>
      </c>
      <c r="D8" s="2177"/>
      <c r="E8" s="2178"/>
      <c r="F8" s="2177"/>
      <c r="G8" s="2178"/>
      <c r="H8" s="2175" t="str">
        <f t="shared" ref="H8" si="22">IF(COUNT(D4:E5)&lt;&gt;2,"",D6*D7)</f>
        <v/>
      </c>
      <c r="I8" s="2176"/>
      <c r="J8" s="2175" t="str">
        <f t="shared" ref="J8" si="23">IF(COUNT(F4:G5)&lt;&gt;2,"",F6*F7)</f>
        <v/>
      </c>
      <c r="K8" s="2176"/>
      <c r="L8" s="2175" t="str">
        <f t="shared" ref="L8" si="24">IF(COUNT(H4:I5)&lt;&gt;2,"",H6*H7)</f>
        <v/>
      </c>
      <c r="M8" s="2176"/>
      <c r="N8" s="2175" t="str">
        <f t="shared" ref="N8" si="25">IF(COUNT(J4:K5)&lt;&gt;2,"",J6*J7)</f>
        <v/>
      </c>
      <c r="O8" s="2176"/>
      <c r="P8" s="2175" t="str">
        <f t="shared" ref="P8" si="26">IF(COUNT(L4:M5)&lt;&gt;2,"",L6*L7)</f>
        <v/>
      </c>
      <c r="Q8" s="2176"/>
      <c r="R8" s="2175" t="str">
        <f t="shared" ref="R8" si="27">IF(COUNT(N4:O5)&lt;&gt;2,"",N6*N7)</f>
        <v/>
      </c>
      <c r="S8" s="2176"/>
      <c r="T8" s="2175" t="str">
        <f t="shared" ref="T8" si="28">IF(COUNT(P4:Q5)&lt;&gt;2,"",P6*P7)</f>
        <v/>
      </c>
      <c r="U8" s="2176"/>
      <c r="V8" s="2175" t="str">
        <f t="shared" ref="V8" si="29">IF(COUNT(R4:S5)&lt;&gt;2,"",R6*R7)</f>
        <v/>
      </c>
      <c r="W8" s="2176"/>
      <c r="X8" s="2175" t="str">
        <f t="shared" ref="X8" si="30">IF(COUNT(T4:U5)&lt;&gt;2,"",T6*T7)</f>
        <v/>
      </c>
      <c r="Y8" s="2176"/>
      <c r="Z8" s="2175" t="str">
        <f t="shared" ref="Z8" si="31">IF(COUNT(V4:W5)&lt;&gt;2,"",V6*V7)</f>
        <v/>
      </c>
      <c r="AA8" s="2176"/>
      <c r="AB8" s="308" t="str">
        <f t="shared" si="21"/>
        <v/>
      </c>
      <c r="AC8" s="60"/>
      <c r="AD8" s="60"/>
    </row>
    <row r="9" spans="1:30" ht="18" customHeight="1">
      <c r="A9" s="60"/>
      <c r="B9" s="2170"/>
      <c r="C9" s="303" t="s">
        <v>529</v>
      </c>
      <c r="D9" s="2173"/>
      <c r="E9" s="2174"/>
      <c r="F9" s="2173"/>
      <c r="G9" s="2174"/>
      <c r="H9" s="2160" t="str">
        <f>IF(H8="","",H8)</f>
        <v/>
      </c>
      <c r="I9" s="2161"/>
      <c r="J9" s="2160" t="str">
        <f t="shared" ref="J9" si="32">IF(J8="","",J8)</f>
        <v/>
      </c>
      <c r="K9" s="2161"/>
      <c r="L9" s="2160" t="str">
        <f t="shared" ref="L9" si="33">IF(L8="","",L8)</f>
        <v/>
      </c>
      <c r="M9" s="2161"/>
      <c r="N9" s="2160" t="str">
        <f t="shared" ref="N9" si="34">IF(N8="","",N8)</f>
        <v/>
      </c>
      <c r="O9" s="2161"/>
      <c r="P9" s="2160" t="str">
        <f t="shared" ref="P9" si="35">IF(P8="","",P8)</f>
        <v/>
      </c>
      <c r="Q9" s="2161"/>
      <c r="R9" s="2160" t="str">
        <f t="shared" ref="R9" si="36">IF(R8="","",R8)</f>
        <v/>
      </c>
      <c r="S9" s="2161"/>
      <c r="T9" s="2160" t="str">
        <f t="shared" ref="T9" si="37">IF(T8="","",T8)</f>
        <v/>
      </c>
      <c r="U9" s="2161"/>
      <c r="V9" s="2160" t="str">
        <f t="shared" ref="V9" si="38">IF(V8="","",V8)</f>
        <v/>
      </c>
      <c r="W9" s="2161"/>
      <c r="X9" s="2160" t="str">
        <f t="shared" ref="X9" si="39">IF(X8="","",X8)</f>
        <v/>
      </c>
      <c r="Y9" s="2161"/>
      <c r="Z9" s="2160" t="str">
        <f t="shared" ref="Z9" si="40">IF(Z8="","",Z8)</f>
        <v/>
      </c>
      <c r="AA9" s="2161"/>
      <c r="AB9" s="308" t="str">
        <f t="shared" si="21"/>
        <v/>
      </c>
      <c r="AC9" s="60"/>
      <c r="AD9" s="60"/>
    </row>
    <row r="10" spans="1:30" ht="18" customHeight="1">
      <c r="A10" s="60"/>
      <c r="B10" s="2167" t="s">
        <v>530</v>
      </c>
      <c r="C10" s="307" t="s">
        <v>531</v>
      </c>
      <c r="D10" s="2165"/>
      <c r="E10" s="2166"/>
      <c r="F10" s="2165"/>
      <c r="G10" s="2166"/>
      <c r="H10" s="2165"/>
      <c r="I10" s="2166"/>
      <c r="J10" s="2165"/>
      <c r="K10" s="2166"/>
      <c r="L10" s="2165"/>
      <c r="M10" s="2166"/>
      <c r="N10" s="2165"/>
      <c r="O10" s="2166"/>
      <c r="P10" s="2165"/>
      <c r="Q10" s="2166"/>
      <c r="R10" s="2165"/>
      <c r="S10" s="2166"/>
      <c r="T10" s="2165"/>
      <c r="U10" s="2166"/>
      <c r="V10" s="2165"/>
      <c r="W10" s="2166"/>
      <c r="X10" s="2165"/>
      <c r="Y10" s="2166"/>
      <c r="Z10" s="2165"/>
      <c r="AA10" s="2166"/>
      <c r="AB10" s="308" t="str">
        <f t="shared" si="21"/>
        <v/>
      </c>
      <c r="AC10" s="60"/>
      <c r="AD10" s="60"/>
    </row>
    <row r="11" spans="1:30" ht="18" customHeight="1">
      <c r="A11" s="60"/>
      <c r="B11" s="2167"/>
      <c r="C11" s="307" t="s">
        <v>532</v>
      </c>
      <c r="D11" s="2165"/>
      <c r="E11" s="2166"/>
      <c r="F11" s="2165"/>
      <c r="G11" s="2166"/>
      <c r="H11" s="2165"/>
      <c r="I11" s="2166"/>
      <c r="J11" s="2165"/>
      <c r="K11" s="2166"/>
      <c r="L11" s="2165"/>
      <c r="M11" s="2166"/>
      <c r="N11" s="2165"/>
      <c r="O11" s="2166"/>
      <c r="P11" s="2165"/>
      <c r="Q11" s="2166"/>
      <c r="R11" s="2165"/>
      <c r="S11" s="2166"/>
      <c r="T11" s="2165"/>
      <c r="U11" s="2166"/>
      <c r="V11" s="2165"/>
      <c r="W11" s="2166"/>
      <c r="X11" s="2165"/>
      <c r="Y11" s="2166"/>
      <c r="Z11" s="2165"/>
      <c r="AA11" s="2166"/>
      <c r="AB11" s="308" t="str">
        <f t="shared" si="21"/>
        <v/>
      </c>
      <c r="AC11" s="60"/>
      <c r="AD11" s="60"/>
    </row>
    <row r="12" spans="1:30" ht="18" customHeight="1">
      <c r="A12" s="60"/>
      <c r="B12" s="2167"/>
      <c r="C12" s="307" t="s">
        <v>533</v>
      </c>
      <c r="D12" s="2165"/>
      <c r="E12" s="2166"/>
      <c r="F12" s="2165"/>
      <c r="G12" s="2166"/>
      <c r="H12" s="2165"/>
      <c r="I12" s="2166"/>
      <c r="J12" s="2165"/>
      <c r="K12" s="2166"/>
      <c r="L12" s="2165"/>
      <c r="M12" s="2166"/>
      <c r="N12" s="2165"/>
      <c r="O12" s="2166"/>
      <c r="P12" s="2165"/>
      <c r="Q12" s="2166"/>
      <c r="R12" s="2165"/>
      <c r="S12" s="2166"/>
      <c r="T12" s="2165"/>
      <c r="U12" s="2166"/>
      <c r="V12" s="2165"/>
      <c r="W12" s="2166"/>
      <c r="X12" s="2165"/>
      <c r="Y12" s="2166"/>
      <c r="Z12" s="2165"/>
      <c r="AA12" s="2166"/>
      <c r="AB12" s="308" t="str">
        <f t="shared" si="21"/>
        <v/>
      </c>
      <c r="AC12" s="60"/>
      <c r="AD12" s="60"/>
    </row>
    <row r="13" spans="1:30" ht="18" customHeight="1">
      <c r="A13" s="60"/>
      <c r="B13" s="2167"/>
      <c r="C13" s="307" t="s">
        <v>534</v>
      </c>
      <c r="D13" s="2165"/>
      <c r="E13" s="2166"/>
      <c r="F13" s="2165"/>
      <c r="G13" s="2166"/>
      <c r="H13" s="2165"/>
      <c r="I13" s="2166"/>
      <c r="J13" s="2165"/>
      <c r="K13" s="2166"/>
      <c r="L13" s="2165"/>
      <c r="M13" s="2166"/>
      <c r="N13" s="2165"/>
      <c r="O13" s="2166"/>
      <c r="P13" s="2165"/>
      <c r="Q13" s="2166"/>
      <c r="R13" s="2165"/>
      <c r="S13" s="2166"/>
      <c r="T13" s="2165"/>
      <c r="U13" s="2166"/>
      <c r="V13" s="2165"/>
      <c r="W13" s="2166"/>
      <c r="X13" s="2165"/>
      <c r="Y13" s="2166"/>
      <c r="Z13" s="2165"/>
      <c r="AA13" s="2166"/>
      <c r="AB13" s="308" t="str">
        <f t="shared" si="21"/>
        <v/>
      </c>
      <c r="AC13" s="60"/>
      <c r="AD13" s="60"/>
    </row>
    <row r="14" spans="1:30" ht="18" customHeight="1">
      <c r="A14" s="60"/>
      <c r="B14" s="2167"/>
      <c r="C14" s="307" t="s">
        <v>535</v>
      </c>
      <c r="D14" s="2165"/>
      <c r="E14" s="2166"/>
      <c r="F14" s="2165"/>
      <c r="G14" s="2166"/>
      <c r="H14" s="2165"/>
      <c r="I14" s="2166"/>
      <c r="J14" s="2165"/>
      <c r="K14" s="2166"/>
      <c r="L14" s="2165"/>
      <c r="M14" s="2166"/>
      <c r="N14" s="2165"/>
      <c r="O14" s="2166"/>
      <c r="P14" s="2165"/>
      <c r="Q14" s="2166"/>
      <c r="R14" s="2165"/>
      <c r="S14" s="2166"/>
      <c r="T14" s="2165"/>
      <c r="U14" s="2166"/>
      <c r="V14" s="2165"/>
      <c r="W14" s="2166"/>
      <c r="X14" s="2165"/>
      <c r="Y14" s="2166"/>
      <c r="Z14" s="2165"/>
      <c r="AA14" s="2166"/>
      <c r="AB14" s="308" t="str">
        <f t="shared" si="21"/>
        <v/>
      </c>
      <c r="AC14" s="60"/>
      <c r="AD14" s="60"/>
    </row>
    <row r="15" spans="1:30" ht="18" customHeight="1">
      <c r="A15" s="60"/>
      <c r="B15" s="2167"/>
      <c r="C15" s="303" t="s">
        <v>536</v>
      </c>
      <c r="D15" s="2160" t="str">
        <f>IF(COUNT(D10:E14)&lt;&gt;0,SUM(D10:E14),"")</f>
        <v/>
      </c>
      <c r="E15" s="2161"/>
      <c r="F15" s="2160" t="str">
        <f t="shared" ref="F15" si="41">IF(COUNT(F10:G14)&lt;&gt;0,SUM(F10:G14),"")</f>
        <v/>
      </c>
      <c r="G15" s="2161"/>
      <c r="H15" s="2160" t="str">
        <f t="shared" ref="H15" si="42">IF(COUNT(H10:I14)&lt;&gt;0,SUM(H10:I14),"")</f>
        <v/>
      </c>
      <c r="I15" s="2161"/>
      <c r="J15" s="2160" t="str">
        <f t="shared" ref="J15" si="43">IF(COUNT(J10:K14)&lt;&gt;0,SUM(J10:K14),"")</f>
        <v/>
      </c>
      <c r="K15" s="2161"/>
      <c r="L15" s="2160" t="str">
        <f t="shared" ref="L15" si="44">IF(COUNT(L10:M14)&lt;&gt;0,SUM(L10:M14),"")</f>
        <v/>
      </c>
      <c r="M15" s="2161"/>
      <c r="N15" s="2160" t="str">
        <f t="shared" ref="N15" si="45">IF(COUNT(N10:O14)&lt;&gt;0,SUM(N10:O14),"")</f>
        <v/>
      </c>
      <c r="O15" s="2161"/>
      <c r="P15" s="2160" t="str">
        <f t="shared" ref="P15" si="46">IF(COUNT(P10:Q14)&lt;&gt;0,SUM(P10:Q14),"")</f>
        <v/>
      </c>
      <c r="Q15" s="2161"/>
      <c r="R15" s="2160" t="str">
        <f t="shared" ref="R15" si="47">IF(COUNT(R10:S14)&lt;&gt;0,SUM(R10:S14),"")</f>
        <v/>
      </c>
      <c r="S15" s="2161"/>
      <c r="T15" s="2160" t="str">
        <f t="shared" ref="T15" si="48">IF(COUNT(T10:U14)&lt;&gt;0,SUM(T10:U14),"")</f>
        <v/>
      </c>
      <c r="U15" s="2161"/>
      <c r="V15" s="2160" t="str">
        <f t="shared" ref="V15" si="49">IF(COUNT(V10:W14)&lt;&gt;0,SUM(V10:W14),"")</f>
        <v/>
      </c>
      <c r="W15" s="2161"/>
      <c r="X15" s="2160" t="str">
        <f t="shared" ref="X15" si="50">IF(COUNT(X10:Y14)&lt;&gt;0,SUM(X10:Y14),"")</f>
        <v/>
      </c>
      <c r="Y15" s="2161"/>
      <c r="Z15" s="2160" t="str">
        <f t="shared" ref="Z15" si="51">IF(COUNT(Z10:AA14)&lt;&gt;0,SUM(Z10:AA14),"")</f>
        <v/>
      </c>
      <c r="AA15" s="2161"/>
      <c r="AB15" s="308" t="str">
        <f t="shared" si="21"/>
        <v/>
      </c>
      <c r="AC15" s="60"/>
      <c r="AD15" s="60"/>
    </row>
    <row r="16" spans="1:30" ht="18" customHeight="1">
      <c r="A16" s="60"/>
      <c r="B16" s="307"/>
      <c r="C16" s="303" t="s">
        <v>537</v>
      </c>
      <c r="D16" s="2160" t="str">
        <f>IFERROR(IF(AND(D9="",D15=""),"",D9-D15),"")</f>
        <v/>
      </c>
      <c r="E16" s="2161"/>
      <c r="F16" s="2160" t="str">
        <f t="shared" ref="F16" si="52">IFERROR(IF(AND(F9="",F15=""),"",F9-F15),"")</f>
        <v/>
      </c>
      <c r="G16" s="2161"/>
      <c r="H16" s="2160" t="str">
        <f t="shared" ref="H16" si="53">IFERROR(IF(AND(H9="",H15=""),"",H9-H15),"")</f>
        <v/>
      </c>
      <c r="I16" s="2161"/>
      <c r="J16" s="2160" t="str">
        <f t="shared" ref="J16" si="54">IFERROR(IF(AND(J9="",J15=""),"",J9-J15),"")</f>
        <v/>
      </c>
      <c r="K16" s="2161"/>
      <c r="L16" s="2160" t="str">
        <f t="shared" ref="L16" si="55">IFERROR(IF(AND(L9="",L15=""),"",L9-L15),"")</f>
        <v/>
      </c>
      <c r="M16" s="2161"/>
      <c r="N16" s="2160" t="str">
        <f t="shared" ref="N16" si="56">IFERROR(IF(AND(N9="",N15=""),"",N9-N15),"")</f>
        <v/>
      </c>
      <c r="O16" s="2161"/>
      <c r="P16" s="2160" t="str">
        <f t="shared" ref="P16" si="57">IFERROR(IF(AND(P9="",P15=""),"",P9-P15),"")</f>
        <v/>
      </c>
      <c r="Q16" s="2161"/>
      <c r="R16" s="2160" t="str">
        <f t="shared" ref="R16" si="58">IFERROR(IF(AND(R9="",R15=""),"",R9-R15),"")</f>
        <v/>
      </c>
      <c r="S16" s="2161"/>
      <c r="T16" s="2160" t="str">
        <f t="shared" ref="T16" si="59">IFERROR(IF(AND(T9="",T15=""),"",T9-T15),"")</f>
        <v/>
      </c>
      <c r="U16" s="2161"/>
      <c r="V16" s="2160" t="str">
        <f t="shared" ref="V16" si="60">IFERROR(IF(AND(V9="",V15=""),"",V9-V15),"")</f>
        <v/>
      </c>
      <c r="W16" s="2161"/>
      <c r="X16" s="2160" t="str">
        <f t="shared" ref="X16" si="61">IFERROR(IF(AND(X9="",X15=""),"",X9-X15),"")</f>
        <v/>
      </c>
      <c r="Y16" s="2161"/>
      <c r="Z16" s="2160" t="str">
        <f t="shared" ref="Z16" si="62">IFERROR(IF(AND(Z9="",Z15=""),"",Z9-Z15),"")</f>
        <v/>
      </c>
      <c r="AA16" s="2161"/>
      <c r="AB16" s="308" t="str">
        <f t="shared" si="21"/>
        <v/>
      </c>
      <c r="AC16" s="60"/>
      <c r="AD16" s="60"/>
    </row>
    <row r="17" spans="1:30">
      <c r="A17" s="60"/>
      <c r="B17" s="60"/>
      <c r="C17" s="60"/>
      <c r="D17" s="60"/>
      <c r="E17" s="60"/>
      <c r="F17" s="60"/>
      <c r="G17" s="60"/>
      <c r="H17" s="60"/>
      <c r="I17" s="60"/>
      <c r="J17" s="60"/>
      <c r="K17" s="60"/>
      <c r="L17" s="60"/>
      <c r="M17" s="60"/>
      <c r="N17" s="60"/>
      <c r="O17" s="60"/>
      <c r="P17" s="60"/>
      <c r="Q17" s="60"/>
      <c r="R17" s="60"/>
      <c r="S17" s="60"/>
      <c r="T17" s="60"/>
      <c r="U17" s="60"/>
      <c r="V17" s="60"/>
      <c r="W17" s="60"/>
      <c r="X17" s="60"/>
      <c r="Y17" s="60"/>
      <c r="Z17" s="60"/>
      <c r="AA17" s="60"/>
      <c r="AB17" s="60"/>
      <c r="AC17" s="60"/>
      <c r="AD17" s="60"/>
    </row>
    <row r="18" spans="1:30" ht="18" customHeight="1">
      <c r="A18" s="60"/>
      <c r="B18" s="60"/>
      <c r="C18" s="60" t="s">
        <v>538</v>
      </c>
      <c r="D18" s="60"/>
      <c r="E18" s="60"/>
      <c r="F18" s="60"/>
      <c r="G18" s="60"/>
      <c r="H18" s="60"/>
      <c r="I18" s="60"/>
      <c r="J18" s="60"/>
      <c r="K18" s="60"/>
      <c r="L18" s="60"/>
      <c r="M18" s="60"/>
      <c r="N18" s="60"/>
      <c r="O18" s="60"/>
      <c r="P18" s="60"/>
      <c r="Q18" s="60"/>
      <c r="R18" s="60"/>
      <c r="S18" s="60"/>
      <c r="T18" s="60"/>
      <c r="U18" s="60"/>
      <c r="V18" s="60"/>
      <c r="W18" s="60"/>
      <c r="X18" s="60"/>
      <c r="Y18" s="60"/>
      <c r="Z18" s="60"/>
      <c r="AA18" s="60"/>
      <c r="AB18" s="60"/>
      <c r="AC18" s="60"/>
      <c r="AD18" s="60"/>
    </row>
    <row r="19" spans="1:30" ht="18" customHeight="1">
      <c r="A19" s="60"/>
      <c r="B19" s="60"/>
      <c r="C19" s="60" t="s">
        <v>539</v>
      </c>
      <c r="D19" s="60"/>
      <c r="E19" s="60"/>
      <c r="F19" s="60"/>
      <c r="G19" s="60"/>
      <c r="H19" s="60"/>
      <c r="I19" s="60"/>
      <c r="J19" s="60"/>
      <c r="K19" s="60"/>
      <c r="L19" s="60"/>
      <c r="M19" s="60"/>
      <c r="N19" s="60"/>
      <c r="O19" s="60"/>
      <c r="P19" s="60"/>
      <c r="Q19" s="60"/>
      <c r="R19" s="60"/>
      <c r="S19" s="60"/>
      <c r="T19" s="60"/>
      <c r="U19" s="60"/>
      <c r="V19" s="60"/>
      <c r="W19" s="60"/>
      <c r="X19" s="60"/>
      <c r="Y19" s="60"/>
      <c r="Z19" s="60"/>
      <c r="AA19" s="60"/>
      <c r="AB19" s="60"/>
      <c r="AC19" s="60"/>
      <c r="AD19" s="60"/>
    </row>
    <row r="20" spans="1:30" ht="18" customHeight="1">
      <c r="A20" s="60"/>
      <c r="B20" s="60"/>
      <c r="C20" s="60" t="s">
        <v>540</v>
      </c>
      <c r="D20" s="60"/>
      <c r="E20" s="60"/>
      <c r="F20" s="60"/>
      <c r="G20" s="60"/>
      <c r="H20" s="60"/>
      <c r="I20" s="60"/>
      <c r="J20" s="60"/>
      <c r="K20" s="60"/>
      <c r="L20" s="60"/>
      <c r="M20" s="60"/>
      <c r="N20" s="60"/>
      <c r="O20" s="60"/>
      <c r="P20" s="60"/>
      <c r="Q20" s="60"/>
      <c r="R20" s="60"/>
      <c r="S20" s="60"/>
      <c r="T20" s="60"/>
      <c r="U20" s="60"/>
      <c r="V20" s="60"/>
      <c r="W20" s="60"/>
      <c r="X20" s="60"/>
      <c r="Y20" s="60"/>
      <c r="Z20" s="60"/>
      <c r="AA20" s="60"/>
      <c r="AB20" s="60"/>
      <c r="AC20" s="60"/>
      <c r="AD20" s="60"/>
    </row>
    <row r="21" spans="1:30" ht="18" customHeight="1">
      <c r="A21" s="60"/>
      <c r="B21" s="60"/>
      <c r="C21" s="60" t="s">
        <v>541</v>
      </c>
      <c r="D21" s="60"/>
      <c r="E21" s="60"/>
      <c r="F21" s="60"/>
      <c r="G21" s="60"/>
      <c r="H21" s="60"/>
      <c r="I21" s="60"/>
      <c r="J21" s="60"/>
      <c r="K21" s="60"/>
      <c r="L21" s="60"/>
      <c r="M21" s="60"/>
      <c r="N21" s="60"/>
      <c r="O21" s="60"/>
      <c r="P21" s="60"/>
      <c r="Q21" s="60"/>
      <c r="R21" s="60"/>
      <c r="S21" s="60"/>
      <c r="T21" s="60"/>
      <c r="U21" s="60"/>
      <c r="V21" s="60"/>
      <c r="W21" s="60"/>
      <c r="X21" s="60"/>
      <c r="Y21" s="60"/>
      <c r="Z21" s="60"/>
      <c r="AA21" s="60"/>
      <c r="AB21" s="60"/>
      <c r="AC21" s="60"/>
      <c r="AD21" s="60"/>
    </row>
    <row r="22" spans="1:30" ht="22.5" customHeight="1">
      <c r="A22" s="60"/>
      <c r="B22" s="60"/>
      <c r="C22" s="2162" t="s">
        <v>542</v>
      </c>
      <c r="D22" s="2162"/>
      <c r="E22" s="2162"/>
      <c r="F22" s="2162"/>
      <c r="G22" s="2162"/>
      <c r="H22" s="2162"/>
      <c r="I22" s="2162"/>
      <c r="J22" s="2162"/>
      <c r="K22" s="2162"/>
      <c r="L22" s="2162"/>
      <c r="M22" s="2162"/>
      <c r="N22" s="2162"/>
      <c r="O22" s="2162"/>
      <c r="P22" s="2162"/>
      <c r="Q22" s="2162"/>
      <c r="R22" s="2162"/>
      <c r="S22" s="2162"/>
      <c r="T22" s="2162"/>
      <c r="U22" s="2162"/>
      <c r="V22" s="2162"/>
      <c r="W22" s="2162"/>
      <c r="X22" s="2162"/>
      <c r="Y22" s="2162"/>
      <c r="Z22" s="2162"/>
      <c r="AA22" s="2162"/>
      <c r="AB22" s="2162"/>
      <c r="AC22" s="60"/>
      <c r="AD22" s="60"/>
    </row>
    <row r="23" spans="1:30">
      <c r="A23" s="60"/>
      <c r="B23" s="60"/>
      <c r="C23" s="60"/>
      <c r="D23" s="60"/>
      <c r="E23" s="60"/>
      <c r="F23" s="60"/>
      <c r="G23" s="60"/>
      <c r="H23" s="60"/>
      <c r="I23" s="60"/>
      <c r="J23" s="60"/>
      <c r="K23" s="60"/>
      <c r="L23" s="60"/>
      <c r="M23" s="60"/>
      <c r="N23" s="60"/>
      <c r="O23" s="60"/>
      <c r="P23" s="60"/>
      <c r="Q23" s="60"/>
      <c r="R23" s="60"/>
      <c r="S23" s="60"/>
      <c r="T23" s="60"/>
      <c r="U23" s="60"/>
      <c r="V23" s="60"/>
      <c r="W23" s="60"/>
      <c r="X23" s="60"/>
      <c r="Y23" s="60"/>
      <c r="Z23" s="60"/>
      <c r="AA23" s="60"/>
      <c r="AB23" s="60"/>
      <c r="AC23" s="60"/>
      <c r="AD23" s="60"/>
    </row>
    <row r="24" spans="1:30">
      <c r="A24" s="60"/>
      <c r="B24" s="60"/>
      <c r="C24" s="60"/>
      <c r="D24" s="60"/>
      <c r="E24" s="60"/>
      <c r="F24" s="60"/>
      <c r="G24" s="60"/>
      <c r="H24" s="60"/>
      <c r="I24" s="60"/>
      <c r="J24" s="60"/>
      <c r="K24" s="60"/>
      <c r="L24" s="60"/>
      <c r="M24" s="60"/>
      <c r="N24" s="60"/>
      <c r="O24" s="60"/>
      <c r="P24" s="60"/>
      <c r="Q24" s="60"/>
      <c r="R24" s="60"/>
      <c r="S24" s="60"/>
      <c r="T24" s="60"/>
      <c r="U24" s="60"/>
      <c r="V24" s="60"/>
      <c r="W24" s="60"/>
      <c r="X24" s="60"/>
      <c r="Y24" s="60"/>
      <c r="Z24" s="60"/>
      <c r="AA24" s="60"/>
      <c r="AB24" s="60"/>
      <c r="AC24" s="60"/>
      <c r="AD24" s="60"/>
    </row>
    <row r="25" spans="1:30" ht="19.5" customHeight="1">
      <c r="A25" s="60"/>
      <c r="B25" s="60"/>
      <c r="C25" s="60" t="s">
        <v>543</v>
      </c>
      <c r="D25" s="60"/>
      <c r="E25" s="60"/>
      <c r="F25" s="60"/>
      <c r="G25" s="60"/>
      <c r="H25" s="60"/>
      <c r="I25" s="60"/>
      <c r="J25" s="60"/>
      <c r="K25" s="60"/>
      <c r="L25" s="60"/>
      <c r="M25" s="60"/>
      <c r="N25" s="60"/>
      <c r="O25" s="60"/>
      <c r="P25" s="60"/>
      <c r="Q25" s="60"/>
      <c r="R25" s="60"/>
      <c r="S25" s="60"/>
      <c r="T25" s="60"/>
      <c r="U25" s="60"/>
      <c r="V25" s="60"/>
      <c r="W25" s="60"/>
      <c r="X25" s="60"/>
      <c r="Y25" s="60"/>
      <c r="Z25" s="60"/>
      <c r="AA25" s="60"/>
      <c r="AB25" s="60"/>
      <c r="AC25" s="60"/>
      <c r="AD25" s="60"/>
    </row>
    <row r="26" spans="1:30" ht="19.5" customHeight="1">
      <c r="A26" s="60"/>
      <c r="B26" s="60"/>
      <c r="C26" s="60"/>
      <c r="D26" s="60"/>
      <c r="E26" s="60"/>
      <c r="F26" s="60"/>
      <c r="G26" s="60"/>
      <c r="H26" s="60"/>
      <c r="I26" s="60"/>
      <c r="J26" s="60"/>
      <c r="K26" s="60"/>
      <c r="L26" s="60"/>
      <c r="M26" s="60"/>
      <c r="N26" s="60"/>
      <c r="O26" s="60"/>
      <c r="P26" s="60"/>
      <c r="Q26" s="60"/>
      <c r="R26" s="60"/>
      <c r="S26" s="60"/>
      <c r="T26" s="60"/>
      <c r="U26" s="60"/>
      <c r="V26" s="60"/>
      <c r="W26" s="60"/>
      <c r="X26" s="60"/>
      <c r="Y26" s="60"/>
      <c r="Z26" s="60"/>
      <c r="AA26" s="60"/>
      <c r="AB26" s="60"/>
      <c r="AC26" s="60"/>
      <c r="AD26" s="60"/>
    </row>
    <row r="27" spans="1:30" ht="19.5" customHeight="1">
      <c r="A27" s="60"/>
      <c r="B27" s="60"/>
      <c r="C27" s="60" t="s">
        <v>544</v>
      </c>
      <c r="D27" s="60"/>
      <c r="E27" s="60"/>
      <c r="F27" s="60"/>
      <c r="G27" s="60"/>
      <c r="H27" s="60"/>
      <c r="I27" s="60"/>
      <c r="J27" s="60"/>
      <c r="K27" s="60"/>
      <c r="L27" s="60"/>
      <c r="M27" s="60"/>
      <c r="N27" s="60"/>
      <c r="O27" s="60"/>
      <c r="P27" s="60"/>
      <c r="Q27" s="60"/>
      <c r="R27" s="60"/>
      <c r="S27" s="60"/>
      <c r="T27" s="60"/>
      <c r="U27" s="60"/>
      <c r="V27" s="60"/>
      <c r="W27" s="60"/>
      <c r="X27" s="60"/>
      <c r="Y27" s="60"/>
      <c r="Z27" s="60"/>
      <c r="AA27" s="60"/>
      <c r="AB27" s="60"/>
      <c r="AC27" s="60"/>
      <c r="AD27" s="60"/>
    </row>
    <row r="28" spans="1:30" ht="19.5" customHeight="1">
      <c r="A28" s="60"/>
      <c r="B28" s="60"/>
      <c r="C28" s="62" t="s">
        <v>545</v>
      </c>
      <c r="D28" s="2158" t="s">
        <v>763</v>
      </c>
      <c r="E28" s="2158"/>
      <c r="F28" s="2158"/>
      <c r="G28" s="2163" t="s">
        <v>546</v>
      </c>
      <c r="H28" s="2163"/>
      <c r="I28" s="2163"/>
      <c r="J28" s="2163"/>
      <c r="K28" s="2159"/>
      <c r="L28" s="2159"/>
      <c r="M28" s="2159"/>
      <c r="N28" s="60"/>
      <c r="O28" s="60"/>
      <c r="P28" s="60"/>
      <c r="Q28" s="60"/>
      <c r="R28" s="60"/>
      <c r="S28" s="60"/>
      <c r="T28" s="60"/>
      <c r="U28" s="60"/>
      <c r="V28" s="60"/>
      <c r="W28" s="60"/>
      <c r="X28" s="60"/>
      <c r="Y28" s="60"/>
      <c r="Z28" s="60"/>
      <c r="AA28" s="60"/>
      <c r="AB28" s="60"/>
      <c r="AC28" s="60"/>
      <c r="AD28" s="60"/>
    </row>
    <row r="29" spans="1:30" ht="19.5" customHeight="1">
      <c r="A29" s="60"/>
      <c r="B29" s="60"/>
      <c r="C29" s="66" t="s">
        <v>547</v>
      </c>
      <c r="D29" s="2158"/>
      <c r="E29" s="2158"/>
      <c r="F29" s="2158"/>
      <c r="G29" s="2164"/>
      <c r="H29" s="2164"/>
      <c r="I29" s="2164"/>
      <c r="J29" s="60"/>
      <c r="K29" s="60"/>
      <c r="L29" s="60"/>
      <c r="M29" s="60"/>
      <c r="N29" s="60"/>
      <c r="O29" s="60"/>
      <c r="P29" s="60"/>
      <c r="Q29" s="60"/>
      <c r="R29" s="60"/>
      <c r="S29" s="60"/>
      <c r="T29" s="60"/>
      <c r="U29" s="60"/>
      <c r="V29" s="60"/>
      <c r="W29" s="60"/>
      <c r="X29" s="60"/>
      <c r="Y29" s="60"/>
      <c r="Z29" s="60"/>
      <c r="AA29" s="60"/>
      <c r="AB29" s="60"/>
      <c r="AC29" s="60"/>
      <c r="AD29" s="60"/>
    </row>
    <row r="30" spans="1:30" ht="19.5" customHeight="1">
      <c r="A30" s="60"/>
      <c r="B30" s="60"/>
      <c r="C30" s="66" t="s">
        <v>548</v>
      </c>
      <c r="D30" s="2159"/>
      <c r="E30" s="2159"/>
      <c r="F30" s="2159"/>
      <c r="G30" s="2159"/>
      <c r="H30" s="2159"/>
      <c r="I30" s="2159"/>
      <c r="J30" s="60"/>
      <c r="K30" s="60"/>
      <c r="L30" s="60"/>
      <c r="M30" s="60"/>
      <c r="N30" s="60"/>
      <c r="O30" s="60"/>
      <c r="P30" s="60"/>
      <c r="Q30" s="60"/>
      <c r="R30" s="60"/>
      <c r="S30" s="60"/>
      <c r="T30" s="60"/>
      <c r="U30" s="60"/>
      <c r="V30" s="60"/>
      <c r="W30" s="60"/>
      <c r="X30" s="60"/>
      <c r="Y30" s="60"/>
      <c r="Z30" s="60"/>
      <c r="AA30" s="60"/>
      <c r="AB30" s="60"/>
      <c r="AC30" s="60"/>
      <c r="AD30" s="60"/>
    </row>
    <row r="31" spans="1:30" ht="19.5" customHeight="1">
      <c r="A31" s="60"/>
      <c r="B31" s="60"/>
      <c r="C31" s="66" t="s">
        <v>549</v>
      </c>
      <c r="D31" s="2159"/>
      <c r="E31" s="2159"/>
      <c r="F31" s="2159"/>
      <c r="G31" s="2159"/>
      <c r="H31" s="2159"/>
      <c r="I31" s="2159"/>
      <c r="J31" s="60"/>
      <c r="K31" s="60"/>
      <c r="L31" s="60"/>
      <c r="M31" s="60"/>
      <c r="N31" s="60"/>
      <c r="O31" s="60"/>
      <c r="P31" s="60"/>
      <c r="Q31" s="60"/>
      <c r="R31" s="60"/>
      <c r="S31" s="60"/>
      <c r="T31" s="60"/>
      <c r="U31" s="60"/>
      <c r="V31" s="60"/>
      <c r="W31" s="60"/>
      <c r="X31" s="60"/>
      <c r="Y31" s="60"/>
      <c r="Z31" s="60"/>
      <c r="AA31" s="60"/>
      <c r="AB31" s="60"/>
      <c r="AC31" s="60"/>
      <c r="AD31" s="60"/>
    </row>
    <row r="32" spans="1:30" ht="19.5" customHeight="1">
      <c r="A32" s="60"/>
      <c r="B32" s="60"/>
      <c r="C32" s="60"/>
      <c r="D32" s="60"/>
      <c r="E32" s="60"/>
      <c r="F32" s="60"/>
      <c r="G32" s="60"/>
      <c r="H32" s="60"/>
      <c r="I32" s="60"/>
      <c r="J32" s="60"/>
      <c r="K32" s="60"/>
      <c r="L32" s="60"/>
      <c r="M32" s="60"/>
      <c r="N32" s="60"/>
      <c r="O32" s="60"/>
      <c r="P32" s="60"/>
      <c r="Q32" s="60"/>
      <c r="R32" s="60"/>
      <c r="S32" s="60"/>
      <c r="T32" s="60"/>
      <c r="U32" s="60"/>
      <c r="V32" s="60"/>
      <c r="W32" s="60"/>
      <c r="X32" s="60"/>
      <c r="Y32" s="60"/>
      <c r="Z32" s="60"/>
      <c r="AA32" s="60"/>
      <c r="AB32" s="60"/>
      <c r="AC32" s="60"/>
      <c r="AD32" s="60"/>
    </row>
    <row r="33" spans="1:30" ht="19.5" customHeight="1">
      <c r="A33" s="60"/>
      <c r="B33" s="60"/>
      <c r="C33" s="63" t="s">
        <v>550</v>
      </c>
      <c r="D33" s="60"/>
      <c r="E33" s="60"/>
      <c r="F33" s="60"/>
      <c r="G33" s="60"/>
      <c r="H33" s="60"/>
      <c r="I33" s="60"/>
      <c r="J33" s="60"/>
      <c r="K33" s="60"/>
      <c r="L33" s="60"/>
      <c r="M33" s="60"/>
      <c r="N33" s="60"/>
      <c r="O33" s="60"/>
      <c r="P33" s="60"/>
      <c r="Q33" s="60"/>
      <c r="R33" s="60"/>
      <c r="S33" s="60"/>
      <c r="T33" s="60"/>
      <c r="U33" s="60"/>
      <c r="V33" s="60"/>
      <c r="W33" s="60"/>
      <c r="X33" s="60"/>
      <c r="Y33" s="60"/>
      <c r="Z33" s="60"/>
      <c r="AA33" s="60"/>
      <c r="AB33" s="60"/>
      <c r="AC33" s="60"/>
      <c r="AD33" s="60"/>
    </row>
    <row r="34" spans="1:30" ht="19.5" customHeight="1">
      <c r="A34" s="60"/>
      <c r="B34" s="60"/>
      <c r="C34" s="2158"/>
      <c r="D34" s="2158"/>
      <c r="E34" s="2158"/>
      <c r="F34" s="2158"/>
      <c r="G34" s="2159"/>
      <c r="H34" s="2159"/>
      <c r="I34" s="2159"/>
      <c r="J34" s="60"/>
      <c r="K34" s="60"/>
      <c r="L34" s="60"/>
      <c r="M34" s="60"/>
      <c r="N34" s="60"/>
      <c r="O34" s="60"/>
      <c r="P34" s="60"/>
      <c r="Q34" s="60"/>
      <c r="R34" s="60"/>
      <c r="S34" s="60"/>
      <c r="T34" s="60"/>
      <c r="U34" s="60"/>
      <c r="V34" s="60"/>
      <c r="W34" s="60"/>
      <c r="X34" s="60"/>
      <c r="Y34" s="60"/>
      <c r="Z34" s="60"/>
      <c r="AA34" s="60"/>
      <c r="AB34" s="60"/>
      <c r="AC34" s="60"/>
      <c r="AD34" s="60"/>
    </row>
    <row r="35" spans="1:30" ht="19.5" customHeight="1">
      <c r="A35" s="60"/>
      <c r="B35" s="60"/>
      <c r="C35" s="2159"/>
      <c r="D35" s="2159"/>
      <c r="E35" s="2159"/>
      <c r="F35" s="2159"/>
      <c r="G35" s="2159"/>
      <c r="H35" s="2159"/>
      <c r="I35" s="2159"/>
      <c r="J35" s="60"/>
      <c r="K35" s="60"/>
      <c r="L35" s="60"/>
      <c r="M35" s="60"/>
      <c r="N35" s="60"/>
      <c r="O35" s="60"/>
      <c r="P35" s="60"/>
      <c r="Q35" s="60"/>
      <c r="R35" s="60"/>
      <c r="S35" s="60"/>
      <c r="T35" s="60"/>
      <c r="U35" s="60"/>
      <c r="V35" s="60"/>
      <c r="W35" s="60"/>
      <c r="X35" s="60"/>
      <c r="Y35" s="60"/>
      <c r="Z35" s="60"/>
      <c r="AA35" s="60"/>
      <c r="AB35" s="60"/>
      <c r="AC35" s="60"/>
      <c r="AD35" s="60"/>
    </row>
    <row r="36" spans="1:30" ht="19.5" customHeight="1">
      <c r="A36" s="60"/>
      <c r="B36" s="60"/>
      <c r="C36" s="2158"/>
      <c r="D36" s="2158"/>
      <c r="E36" s="2158"/>
      <c r="F36" s="2158"/>
      <c r="G36" s="2159"/>
      <c r="H36" s="2159"/>
      <c r="I36" s="2159"/>
      <c r="J36" s="60"/>
      <c r="K36" s="60"/>
      <c r="L36" s="60"/>
      <c r="M36" s="60"/>
      <c r="N36" s="60"/>
      <c r="O36" s="60"/>
      <c r="P36" s="60"/>
      <c r="Q36" s="60"/>
      <c r="R36" s="60"/>
      <c r="S36" s="60"/>
      <c r="T36" s="60"/>
      <c r="U36" s="60"/>
      <c r="V36" s="60"/>
      <c r="W36" s="60"/>
      <c r="X36" s="60"/>
      <c r="Y36" s="60"/>
      <c r="Z36" s="60"/>
      <c r="AA36" s="60"/>
      <c r="AB36" s="60"/>
      <c r="AC36" s="60"/>
      <c r="AD36" s="60"/>
    </row>
    <row r="37" spans="1:30" ht="19.5" customHeight="1">
      <c r="A37" s="60"/>
      <c r="B37" s="60"/>
      <c r="C37" s="2158"/>
      <c r="D37" s="2158"/>
      <c r="E37" s="2158"/>
      <c r="F37" s="2158"/>
      <c r="G37" s="2159"/>
      <c r="H37" s="2159"/>
      <c r="I37" s="2159"/>
      <c r="J37" s="60"/>
      <c r="K37" s="60"/>
      <c r="L37" s="60"/>
      <c r="M37" s="60"/>
      <c r="N37" s="60"/>
      <c r="O37" s="60"/>
      <c r="P37" s="60"/>
      <c r="Q37" s="60"/>
      <c r="R37" s="60"/>
      <c r="S37" s="60"/>
      <c r="T37" s="60"/>
      <c r="U37" s="60"/>
      <c r="V37" s="60"/>
      <c r="W37" s="60"/>
      <c r="X37" s="60"/>
      <c r="Y37" s="60"/>
      <c r="Z37" s="60"/>
      <c r="AA37" s="60"/>
      <c r="AB37" s="60"/>
      <c r="AC37" s="60"/>
      <c r="AD37" s="60"/>
    </row>
    <row r="38" spans="1:30" ht="19.5" customHeight="1">
      <c r="A38" s="60"/>
      <c r="B38" s="60"/>
      <c r="C38" s="60"/>
      <c r="D38" s="60"/>
      <c r="E38" s="60"/>
      <c r="F38" s="60"/>
      <c r="G38" s="60"/>
      <c r="H38" s="60"/>
      <c r="I38" s="60"/>
      <c r="J38" s="60"/>
      <c r="K38" s="60"/>
      <c r="L38" s="60"/>
      <c r="M38" s="60"/>
      <c r="N38" s="60"/>
      <c r="O38" s="60"/>
      <c r="P38" s="60"/>
      <c r="Q38" s="60"/>
      <c r="R38" s="60"/>
      <c r="S38" s="60"/>
      <c r="T38" s="60"/>
      <c r="U38" s="60"/>
      <c r="V38" s="60"/>
      <c r="W38" s="60"/>
      <c r="X38" s="60"/>
      <c r="Y38" s="60"/>
      <c r="Z38" s="60"/>
      <c r="AA38" s="60"/>
      <c r="AB38" s="60"/>
      <c r="AC38" s="60"/>
      <c r="AD38" s="60"/>
    </row>
    <row r="39" spans="1:30" ht="19.5" customHeight="1">
      <c r="A39" s="60"/>
      <c r="B39" s="60"/>
      <c r="C39" s="60"/>
      <c r="D39" s="60"/>
      <c r="E39" s="60"/>
      <c r="F39" s="60"/>
      <c r="G39" s="60"/>
      <c r="H39" s="60"/>
      <c r="I39" s="60"/>
      <c r="J39" s="60"/>
      <c r="K39" s="60"/>
      <c r="L39" s="60"/>
      <c r="M39" s="60"/>
      <c r="N39" s="60"/>
      <c r="O39" s="60"/>
      <c r="P39" s="60"/>
      <c r="Q39" s="60"/>
      <c r="R39" s="60"/>
      <c r="S39" s="60"/>
      <c r="T39" s="60"/>
      <c r="U39" s="60"/>
      <c r="V39" s="60"/>
      <c r="W39" s="60"/>
      <c r="X39" s="60"/>
      <c r="Y39" s="60"/>
      <c r="Z39" s="60"/>
      <c r="AA39" s="60"/>
      <c r="AB39" s="60"/>
      <c r="AC39" s="60"/>
      <c r="AD39" s="60"/>
    </row>
    <row r="40" spans="1:30" ht="19.5" customHeight="1">
      <c r="A40" s="60"/>
      <c r="B40" s="60"/>
      <c r="C40" s="63" t="s">
        <v>551</v>
      </c>
      <c r="D40" s="60"/>
      <c r="E40" s="60"/>
      <c r="F40" s="60"/>
      <c r="G40" s="60"/>
      <c r="H40" s="60"/>
      <c r="I40" s="60"/>
      <c r="J40" s="60"/>
      <c r="K40" s="60"/>
      <c r="L40" s="60"/>
      <c r="M40" s="60"/>
      <c r="N40" s="60"/>
      <c r="O40" s="60"/>
      <c r="P40" s="60"/>
      <c r="Q40" s="60"/>
      <c r="R40" s="60"/>
      <c r="S40" s="60"/>
      <c r="T40" s="60"/>
      <c r="U40" s="60"/>
      <c r="V40" s="60"/>
      <c r="W40" s="60"/>
      <c r="X40" s="60"/>
      <c r="Y40" s="60"/>
      <c r="Z40" s="60"/>
      <c r="AA40" s="60"/>
      <c r="AB40" s="60"/>
      <c r="AC40" s="60"/>
      <c r="AD40" s="60"/>
    </row>
    <row r="41" spans="1:30" ht="19.5" customHeight="1">
      <c r="A41" s="60"/>
      <c r="B41" s="60"/>
      <c r="C41" s="2158"/>
      <c r="D41" s="2158"/>
      <c r="E41" s="2158"/>
      <c r="F41" s="2158"/>
      <c r="G41" s="2159"/>
      <c r="H41" s="2159"/>
      <c r="I41" s="2159"/>
      <c r="J41" s="60"/>
      <c r="K41" s="60"/>
      <c r="L41" s="60"/>
      <c r="M41" s="60"/>
      <c r="N41" s="60"/>
      <c r="O41" s="60"/>
      <c r="P41" s="60"/>
      <c r="Q41" s="60"/>
      <c r="R41" s="60"/>
      <c r="S41" s="60"/>
      <c r="T41" s="60"/>
      <c r="U41" s="60"/>
      <c r="V41" s="60"/>
      <c r="W41" s="60"/>
      <c r="X41" s="60"/>
      <c r="Y41" s="60"/>
      <c r="Z41" s="60"/>
      <c r="AA41" s="60"/>
      <c r="AB41" s="60"/>
      <c r="AC41" s="60"/>
      <c r="AD41" s="60"/>
    </row>
    <row r="42" spans="1:30" ht="19.5" customHeight="1">
      <c r="A42" s="60"/>
      <c r="B42" s="60"/>
      <c r="C42" s="2158"/>
      <c r="D42" s="2158"/>
      <c r="E42" s="2158"/>
      <c r="F42" s="2158"/>
      <c r="G42" s="2159"/>
      <c r="H42" s="2159"/>
      <c r="I42" s="2159"/>
      <c r="J42" s="60"/>
      <c r="K42" s="60"/>
      <c r="L42" s="60"/>
      <c r="M42" s="60"/>
      <c r="N42" s="60"/>
      <c r="O42" s="60"/>
      <c r="P42" s="60"/>
      <c r="Q42" s="60"/>
      <c r="R42" s="60"/>
      <c r="S42" s="60"/>
      <c r="T42" s="60"/>
      <c r="U42" s="60"/>
      <c r="V42" s="60"/>
      <c r="W42" s="60"/>
      <c r="X42" s="60"/>
      <c r="Y42" s="60"/>
      <c r="Z42" s="60"/>
      <c r="AA42" s="60"/>
      <c r="AB42" s="60"/>
      <c r="AC42" s="60"/>
      <c r="AD42" s="60"/>
    </row>
  </sheetData>
  <sheetProtection sheet="1" objects="1" scenarios="1"/>
  <mergeCells count="181">
    <mergeCell ref="D1:Y1"/>
    <mergeCell ref="D3:E3"/>
    <mergeCell ref="F3:G3"/>
    <mergeCell ref="H3:I3"/>
    <mergeCell ref="J3:K3"/>
    <mergeCell ref="L3:M3"/>
    <mergeCell ref="N3:O3"/>
    <mergeCell ref="P3:Q3"/>
    <mergeCell ref="R3:S3"/>
    <mergeCell ref="T3:U3"/>
    <mergeCell ref="P5:Q5"/>
    <mergeCell ref="R5:S5"/>
    <mergeCell ref="T5:U5"/>
    <mergeCell ref="V5:W5"/>
    <mergeCell ref="X5:Y5"/>
    <mergeCell ref="Z5:AA5"/>
    <mergeCell ref="V3:W3"/>
    <mergeCell ref="X3:Y3"/>
    <mergeCell ref="Z3:AA3"/>
    <mergeCell ref="P6:Q6"/>
    <mergeCell ref="R6:S6"/>
    <mergeCell ref="T6:U6"/>
    <mergeCell ref="V6:W6"/>
    <mergeCell ref="X6:Y6"/>
    <mergeCell ref="Z6:AA6"/>
    <mergeCell ref="D6:E6"/>
    <mergeCell ref="F6:G6"/>
    <mergeCell ref="H6:I6"/>
    <mergeCell ref="J6:K6"/>
    <mergeCell ref="L6:M6"/>
    <mergeCell ref="N6:O6"/>
    <mergeCell ref="P7:Q7"/>
    <mergeCell ref="R7:S7"/>
    <mergeCell ref="T7:U7"/>
    <mergeCell ref="V7:W7"/>
    <mergeCell ref="X7:Y7"/>
    <mergeCell ref="Z7:AA7"/>
    <mergeCell ref="D7:E7"/>
    <mergeCell ref="F7:G7"/>
    <mergeCell ref="H7:I7"/>
    <mergeCell ref="J7:K7"/>
    <mergeCell ref="L7:M7"/>
    <mergeCell ref="N7:O7"/>
    <mergeCell ref="P8:Q8"/>
    <mergeCell ref="R8:S8"/>
    <mergeCell ref="T8:U8"/>
    <mergeCell ref="V8:W8"/>
    <mergeCell ref="X8:Y8"/>
    <mergeCell ref="Z8:AA8"/>
    <mergeCell ref="D8:E8"/>
    <mergeCell ref="F8:G8"/>
    <mergeCell ref="H8:I8"/>
    <mergeCell ref="J8:K8"/>
    <mergeCell ref="L8:M8"/>
    <mergeCell ref="N8:O8"/>
    <mergeCell ref="V9:W9"/>
    <mergeCell ref="X9:Y9"/>
    <mergeCell ref="Z9:AA9"/>
    <mergeCell ref="D9:E9"/>
    <mergeCell ref="F9:G9"/>
    <mergeCell ref="H9:I9"/>
    <mergeCell ref="J9:K9"/>
    <mergeCell ref="L9:M9"/>
    <mergeCell ref="N9:O9"/>
    <mergeCell ref="B10:B15"/>
    <mergeCell ref="D10:E10"/>
    <mergeCell ref="F10:G10"/>
    <mergeCell ref="H10:I10"/>
    <mergeCell ref="J10:K10"/>
    <mergeCell ref="L10:M10"/>
    <mergeCell ref="P9:Q9"/>
    <mergeCell ref="R9:S9"/>
    <mergeCell ref="T9:U9"/>
    <mergeCell ref="B4:B9"/>
    <mergeCell ref="D5:E5"/>
    <mergeCell ref="F5:G5"/>
    <mergeCell ref="H5:I5"/>
    <mergeCell ref="J5:K5"/>
    <mergeCell ref="L5:M5"/>
    <mergeCell ref="N5:O5"/>
    <mergeCell ref="D12:E12"/>
    <mergeCell ref="F12:G12"/>
    <mergeCell ref="H12:I12"/>
    <mergeCell ref="J12:K12"/>
    <mergeCell ref="L12:M12"/>
    <mergeCell ref="N12:O12"/>
    <mergeCell ref="P12:Q12"/>
    <mergeCell ref="R12:S12"/>
    <mergeCell ref="Z10:AA10"/>
    <mergeCell ref="D11:E11"/>
    <mergeCell ref="F11:G11"/>
    <mergeCell ref="H11:I11"/>
    <mergeCell ref="J11:K11"/>
    <mergeCell ref="L11:M11"/>
    <mergeCell ref="N11:O11"/>
    <mergeCell ref="P11:Q11"/>
    <mergeCell ref="R11:S11"/>
    <mergeCell ref="T11:U11"/>
    <mergeCell ref="N10:O10"/>
    <mergeCell ref="P10:Q10"/>
    <mergeCell ref="R10:S10"/>
    <mergeCell ref="T10:U10"/>
    <mergeCell ref="V10:W10"/>
    <mergeCell ref="X10:Y10"/>
    <mergeCell ref="V11:W11"/>
    <mergeCell ref="X11:Y11"/>
    <mergeCell ref="Z11:AA11"/>
    <mergeCell ref="T12:U12"/>
    <mergeCell ref="V12:W12"/>
    <mergeCell ref="X12:Y12"/>
    <mergeCell ref="Z12:AA12"/>
    <mergeCell ref="D13:E13"/>
    <mergeCell ref="F13:G13"/>
    <mergeCell ref="H13:I13"/>
    <mergeCell ref="J13:K13"/>
    <mergeCell ref="L13:M13"/>
    <mergeCell ref="Z13:AA13"/>
    <mergeCell ref="N13:O13"/>
    <mergeCell ref="P13:Q13"/>
    <mergeCell ref="R13:S13"/>
    <mergeCell ref="T13:U13"/>
    <mergeCell ref="V13:W13"/>
    <mergeCell ref="X13:Y13"/>
    <mergeCell ref="V14:W14"/>
    <mergeCell ref="X14:Y14"/>
    <mergeCell ref="Z14:AA14"/>
    <mergeCell ref="D15:E15"/>
    <mergeCell ref="F15:G15"/>
    <mergeCell ref="H15:I15"/>
    <mergeCell ref="J15:K15"/>
    <mergeCell ref="L15:M15"/>
    <mergeCell ref="N15:O15"/>
    <mergeCell ref="P15:Q15"/>
    <mergeCell ref="R15:S15"/>
    <mergeCell ref="T15:U15"/>
    <mergeCell ref="V15:W15"/>
    <mergeCell ref="X15:Y15"/>
    <mergeCell ref="Z15:AA15"/>
    <mergeCell ref="D14:E14"/>
    <mergeCell ref="F14:G14"/>
    <mergeCell ref="H14:I14"/>
    <mergeCell ref="J14:K14"/>
    <mergeCell ref="L14:M14"/>
    <mergeCell ref="N14:O14"/>
    <mergeCell ref="P14:Q14"/>
    <mergeCell ref="R14:S14"/>
    <mergeCell ref="T14:U14"/>
    <mergeCell ref="C34:F34"/>
    <mergeCell ref="G34:I34"/>
    <mergeCell ref="Z16:AA16"/>
    <mergeCell ref="C22:AB22"/>
    <mergeCell ref="D28:F28"/>
    <mergeCell ref="G28:J28"/>
    <mergeCell ref="K28:M28"/>
    <mergeCell ref="D29:F29"/>
    <mergeCell ref="G29:I29"/>
    <mergeCell ref="N16:O16"/>
    <mergeCell ref="P16:Q16"/>
    <mergeCell ref="R16:S16"/>
    <mergeCell ref="T16:U16"/>
    <mergeCell ref="V16:W16"/>
    <mergeCell ref="X16:Y16"/>
    <mergeCell ref="D16:E16"/>
    <mergeCell ref="F16:G16"/>
    <mergeCell ref="H16:I16"/>
    <mergeCell ref="J16:K16"/>
    <mergeCell ref="L16:M16"/>
    <mergeCell ref="D30:F30"/>
    <mergeCell ref="G30:I30"/>
    <mergeCell ref="D31:F31"/>
    <mergeCell ref="G31:I31"/>
    <mergeCell ref="C41:F41"/>
    <mergeCell ref="G41:I41"/>
    <mergeCell ref="C42:F42"/>
    <mergeCell ref="G42:I42"/>
    <mergeCell ref="C35:F35"/>
    <mergeCell ref="G35:I35"/>
    <mergeCell ref="C36:F36"/>
    <mergeCell ref="G36:I36"/>
    <mergeCell ref="C37:F37"/>
    <mergeCell ref="G37:I37"/>
  </mergeCells>
  <phoneticPr fontId="3"/>
  <conditionalFormatting sqref="D4 F4 H4 J4 L4 N4 P4 R4 T4 V4 X4 Z4">
    <cfRule type="expression" dxfId="14" priority="6">
      <formula>D4=""</formula>
    </cfRule>
  </conditionalFormatting>
  <conditionalFormatting sqref="D28:F28">
    <cfRule type="expression" dxfId="13" priority="2">
      <formula>OR($D$28="",$D$28="選択してください。")</formula>
    </cfRule>
  </conditionalFormatting>
  <conditionalFormatting sqref="D5:AA5">
    <cfRule type="expression" dxfId="12" priority="5">
      <formula>D5=""</formula>
    </cfRule>
  </conditionalFormatting>
  <conditionalFormatting sqref="D7:AA7">
    <cfRule type="expression" dxfId="11" priority="4">
      <formula>D7=""</formula>
    </cfRule>
  </conditionalFormatting>
  <conditionalFormatting sqref="D10:AA14">
    <cfRule type="expression" dxfId="10" priority="3">
      <formula>D10=""</formula>
    </cfRule>
  </conditionalFormatting>
  <conditionalFormatting sqref="K28:M28 D29:I31 C34:I37 C41:I42">
    <cfRule type="expression" dxfId="9" priority="1">
      <formula>C28=""</formula>
    </cfRule>
  </conditionalFormatting>
  <dataValidations count="3">
    <dataValidation type="whole" operator="greaterThanOrEqual" allowBlank="1" showInputMessage="1" showErrorMessage="1" errorTitle="数値が正しくありません。" error="整数を入力してください。" sqref="D4 F4 H4 J4 L4 N4 P4 R4 T4 V4 X4 Z4 D5:AA5" xr:uid="{00000000-0002-0000-1A00-000000000000}">
      <formula1>0</formula1>
    </dataValidation>
    <dataValidation type="decimal" operator="greaterThanOrEqual" allowBlank="1" showInputMessage="1" showErrorMessage="1" errorTitle="数値が正しくありません。" error="数字を入力してください。" sqref="D7:AA7 D10:AA14" xr:uid="{00000000-0002-0000-1A00-000001000000}">
      <formula1>0</formula1>
    </dataValidation>
    <dataValidation type="list" allowBlank="1" showInputMessage="1" showErrorMessage="1" sqref="D28:F28" xr:uid="{00000000-0002-0000-1A00-000002000000}">
      <formula1>"選択してください。,１級地,２級地,３級地,４級地,５級地,６級地,７級地"</formula1>
    </dataValidation>
  </dataValidations>
  <pageMargins left="0.74803149606299213" right="0.74803149606299213" top="0.98425196850393704" bottom="0.98425196850393704" header="0.51181102362204722" footer="0.51181102362204722"/>
  <pageSetup paperSize="9" scale="68"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pageSetUpPr fitToPage="1"/>
  </sheetPr>
  <dimension ref="B1:AG58"/>
  <sheetViews>
    <sheetView view="pageBreakPreview" zoomScale="85" zoomScaleNormal="85" zoomScaleSheetLayoutView="85" workbookViewId="0"/>
  </sheetViews>
  <sheetFormatPr defaultColWidth="8.08203125" defaultRowHeight="13"/>
  <cols>
    <col min="1" max="32" width="4.1640625" style="380" customWidth="1"/>
    <col min="33" max="33" width="8.08203125" style="380" hidden="1" customWidth="1"/>
    <col min="34" max="16384" width="8.08203125" style="380"/>
  </cols>
  <sheetData>
    <row r="1" spans="2:33" ht="22" customHeight="1">
      <c r="B1" s="380" t="s">
        <v>764</v>
      </c>
    </row>
    <row r="2" spans="2:33" ht="17.149999999999999" customHeight="1"/>
    <row r="3" spans="2:33" ht="17.149999999999999" customHeight="1">
      <c r="B3" s="380" t="s">
        <v>973</v>
      </c>
      <c r="T3" s="2255" t="s">
        <v>411</v>
      </c>
      <c r="U3" s="2256"/>
      <c r="V3" s="2256"/>
      <c r="W3" s="2256"/>
      <c r="X3" s="2256"/>
      <c r="Y3" s="2256"/>
      <c r="Z3" s="2256"/>
    </row>
    <row r="4" spans="2:33" ht="17.149999999999999" customHeight="1"/>
    <row r="5" spans="2:33" ht="17.149999999999999" customHeight="1">
      <c r="J5" s="380" t="s">
        <v>658</v>
      </c>
      <c r="S5" s="2257" t="str">
        <f>TEXT(基本情報入力シート!L21,"#")</f>
        <v/>
      </c>
      <c r="T5" s="2257"/>
      <c r="U5" s="2257"/>
      <c r="V5" s="2257"/>
      <c r="W5" s="2257"/>
      <c r="X5" s="2257"/>
      <c r="Y5" s="2257"/>
    </row>
    <row r="6" spans="2:33" ht="17.149999999999999" customHeight="1">
      <c r="N6" s="380" t="s">
        <v>782</v>
      </c>
      <c r="S6" s="2257"/>
      <c r="T6" s="2257"/>
      <c r="U6" s="2257"/>
      <c r="V6" s="2257"/>
      <c r="W6" s="2257"/>
      <c r="X6" s="2257"/>
      <c r="Y6" s="2257"/>
      <c r="Z6" s="400" t="s">
        <v>486</v>
      </c>
    </row>
    <row r="7" spans="2:33" ht="32.4" customHeight="1">
      <c r="I7" s="2258" t="str">
        <f>TEXT(基本情報入力シート!L45,"#")</f>
        <v/>
      </c>
      <c r="J7" s="2258"/>
      <c r="K7" s="2258"/>
      <c r="L7" s="2258"/>
      <c r="M7" s="2258"/>
      <c r="N7" s="2258"/>
      <c r="O7" s="2258"/>
      <c r="P7" s="2258"/>
      <c r="Q7" s="2258"/>
      <c r="R7" s="2258"/>
      <c r="S7" s="380" t="s">
        <v>659</v>
      </c>
    </row>
    <row r="8" spans="2:33" ht="10.75" customHeight="1"/>
    <row r="9" spans="2:33" ht="17.149999999999999" customHeight="1">
      <c r="C9" s="380" t="s">
        <v>660</v>
      </c>
    </row>
    <row r="10" spans="2:33" ht="5.4" customHeight="1"/>
    <row r="11" spans="2:33" ht="17.149999999999999" customHeight="1">
      <c r="P11" s="380" t="s">
        <v>487</v>
      </c>
      <c r="AG11" s="380" t="s">
        <v>661</v>
      </c>
    </row>
    <row r="12" spans="2:33" ht="6" customHeight="1">
      <c r="AG12" s="380" t="s">
        <v>156</v>
      </c>
    </row>
    <row r="13" spans="2:33" ht="17.149999999999999" customHeight="1">
      <c r="C13" s="2224" t="s">
        <v>662</v>
      </c>
      <c r="D13" s="2209"/>
      <c r="E13" s="2209"/>
      <c r="F13" s="2210"/>
      <c r="G13" s="2204" t="s">
        <v>663</v>
      </c>
      <c r="H13" s="2204"/>
      <c r="I13" s="2204"/>
      <c r="J13" s="2204"/>
      <c r="K13" s="2205" t="str">
        <f>IF(COUNTIF(基本情報入力シート!L50:Z55,"児童発達支援センター")&gt;0,"児童発達支援センター","")&amp;IF(AND(COUNTIF(基本情報入力シート!L50:Z55,"児童発達支援センター")&gt;0,OR(OR(COUNTIF(基本情報入力シート!L50:Z55,"児童発達支援（重心外）")&gt;0,COUNTIF(基本情報入力シート!L50:Z55,"児童発達支援（重心）")&gt;0),COUNTIF(基本情報入力シート!L50:Z55,"*放課後等デイサービス*")&gt;0,COUNTIF(基本情報入力シート!L50:Z55,"居宅訪問型児童発達支援")&gt;0,COUNTIF(基本情報入力シート!L50:Z55,"保育所等訪問支援")&gt;0)),", ","")&amp;IF(OR(COUNTIF(基本情報入力シート!L50:Z55,"児童発達支援（重心外）")&gt;0,COUNTIF(基本情報入力シート!L50:Z55,"児童発達支援（重心）")&gt;0),"児童発達支援","")&amp;IF(AND(OR(COUNTIF(基本情報入力シート!L50:Z55,"児童発達支援（重心外）")&gt;0,COUNTIF(基本情報入力シート!L50:Z55,"児童発達支援（重心）")&gt;0),OR(COUNTIF(基本情報入力シート!L50:Z55,"*放課後等デイサービス*")&gt;0,COUNTIF(基本情報入力シート!L50:Z55,"居宅訪問型児童発達支援")&gt;0,COUNTIF(基本情報入力シート!L50:Z55,"保育所等訪問支援")&gt;0)),", ","")&amp;IF(COUNTIF(基本情報入力シート!L50:Z55,"*放課後等デイサービス*")&gt;0,"放課後等デイサービス","")&amp;IF(AND(COUNTIF(基本情報入力シート!L50:Z55,"*放課後等デイサービス*")&gt;0,OR(COUNTIF(基本情報入力シート!L50:Z55,"居宅訪問型児童発達支援")&gt;0,COUNTIF(基本情報入力シート!L50:Z55,"保育所等訪問支援")&gt;0)),", ","")&amp;IF(COUNTIF(基本情報入力シート!L50:Z55,"居宅訪問型児童発達支援")&gt;0,"居宅訪問型児童発達支援","")&amp;IF(AND(COUNTIF(基本情報入力シート!L50:Z55,"*居宅訪問型児童発達支援*")&gt;0,COUNTIF(基本情報入力シート!L50:Z55,"保育所等訪問支援")&gt;0),", ","")&amp;IF(COUNTIF(基本情報入力シート!L50:Z55,"保育所等訪問支援")&gt;0,"保育所等訪問支援","")</f>
        <v/>
      </c>
      <c r="L13" s="2205"/>
      <c r="M13" s="2205"/>
      <c r="N13" s="2205"/>
      <c r="O13" s="2205"/>
      <c r="P13" s="2205"/>
      <c r="Q13" s="2205"/>
      <c r="R13" s="2205"/>
      <c r="S13" s="2205"/>
      <c r="T13" s="2205"/>
      <c r="U13" s="2205"/>
      <c r="V13" s="2205"/>
      <c r="W13" s="2205"/>
      <c r="X13" s="2205"/>
      <c r="Y13" s="2206"/>
      <c r="AG13" s="380" t="s">
        <v>226</v>
      </c>
    </row>
    <row r="14" spans="2:33" ht="17.149999999999999" customHeight="1">
      <c r="C14" s="2252"/>
      <c r="D14" s="2253"/>
      <c r="E14" s="2253"/>
      <c r="F14" s="2254"/>
      <c r="G14" s="2204"/>
      <c r="H14" s="2204"/>
      <c r="I14" s="2204"/>
      <c r="J14" s="2204"/>
      <c r="K14" s="2207"/>
      <c r="L14" s="2207"/>
      <c r="M14" s="2207"/>
      <c r="N14" s="2207"/>
      <c r="O14" s="2207"/>
      <c r="P14" s="2207"/>
      <c r="Q14" s="2207"/>
      <c r="R14" s="2207"/>
      <c r="S14" s="2207"/>
      <c r="T14" s="2207"/>
      <c r="U14" s="2207"/>
      <c r="V14" s="2207"/>
      <c r="W14" s="2207"/>
      <c r="X14" s="2207"/>
      <c r="Y14" s="2208"/>
      <c r="AF14" s="412"/>
      <c r="AG14" s="380" t="s">
        <v>664</v>
      </c>
    </row>
    <row r="15" spans="2:33" ht="17.149999999999999" customHeight="1">
      <c r="C15" s="2252"/>
      <c r="D15" s="2253"/>
      <c r="E15" s="2253"/>
      <c r="F15" s="2254"/>
      <c r="G15" s="2204" t="s">
        <v>665</v>
      </c>
      <c r="H15" s="2204"/>
      <c r="I15" s="2204"/>
      <c r="J15" s="2204"/>
      <c r="K15" s="2209"/>
      <c r="L15" s="2209"/>
      <c r="M15" s="2209"/>
      <c r="N15" s="2209"/>
      <c r="O15" s="2209"/>
      <c r="P15" s="2209"/>
      <c r="Q15" s="2209"/>
      <c r="R15" s="2209"/>
      <c r="S15" s="2209"/>
      <c r="T15" s="2209"/>
      <c r="U15" s="2209"/>
      <c r="V15" s="2209"/>
      <c r="W15" s="2209"/>
      <c r="X15" s="2209"/>
      <c r="Y15" s="2210"/>
      <c r="AG15" s="380" t="s">
        <v>163</v>
      </c>
    </row>
    <row r="16" spans="2:33" ht="17.149999999999999" customHeight="1">
      <c r="C16" s="2225"/>
      <c r="D16" s="2211"/>
      <c r="E16" s="2211"/>
      <c r="F16" s="2212"/>
      <c r="G16" s="2204"/>
      <c r="H16" s="2204"/>
      <c r="I16" s="2204"/>
      <c r="J16" s="2204"/>
      <c r="K16" s="2211"/>
      <c r="L16" s="2211"/>
      <c r="M16" s="2211"/>
      <c r="N16" s="2211"/>
      <c r="O16" s="2211"/>
      <c r="P16" s="2211"/>
      <c r="Q16" s="2211"/>
      <c r="R16" s="2211"/>
      <c r="S16" s="2211"/>
      <c r="T16" s="2211"/>
      <c r="U16" s="2211"/>
      <c r="V16" s="2211"/>
      <c r="W16" s="2211"/>
      <c r="X16" s="2211"/>
      <c r="Y16" s="2212"/>
      <c r="AG16" s="380" t="s">
        <v>161</v>
      </c>
    </row>
    <row r="17" spans="3:33" ht="17.149999999999999" customHeight="1">
      <c r="C17" s="2224" t="s">
        <v>666</v>
      </c>
      <c r="D17" s="2209"/>
      <c r="E17" s="2209"/>
      <c r="F17" s="2210"/>
      <c r="G17" s="2213" t="s">
        <v>783</v>
      </c>
      <c r="H17" s="2214"/>
      <c r="I17" s="2214"/>
      <c r="J17" s="2214"/>
      <c r="K17" s="2217" t="str">
        <f>TEXT(基本情報入力シート!L21,"#")</f>
        <v/>
      </c>
      <c r="L17" s="2217"/>
      <c r="M17" s="2217"/>
      <c r="N17" s="2217"/>
      <c r="O17" s="2217"/>
      <c r="P17" s="2217"/>
      <c r="Q17" s="2217"/>
      <c r="R17" s="2217"/>
      <c r="S17" s="2217"/>
      <c r="T17" s="2217"/>
      <c r="U17" s="2217"/>
      <c r="V17" s="2217"/>
      <c r="W17" s="2217"/>
      <c r="X17" s="2217"/>
      <c r="Y17" s="2217"/>
      <c r="AG17" s="380" t="s">
        <v>667</v>
      </c>
    </row>
    <row r="18" spans="3:33" ht="17.149999999999999" customHeight="1">
      <c r="C18" s="2252"/>
      <c r="D18" s="2253"/>
      <c r="E18" s="2253"/>
      <c r="F18" s="2254"/>
      <c r="G18" s="2215"/>
      <c r="H18" s="2216"/>
      <c r="I18" s="2216"/>
      <c r="J18" s="2216"/>
      <c r="K18" s="2217"/>
      <c r="L18" s="2217"/>
      <c r="M18" s="2217"/>
      <c r="N18" s="2217"/>
      <c r="O18" s="2217"/>
      <c r="P18" s="2217"/>
      <c r="Q18" s="2217"/>
      <c r="R18" s="2217"/>
      <c r="S18" s="2217"/>
      <c r="T18" s="2217"/>
      <c r="U18" s="2217"/>
      <c r="V18" s="2217"/>
      <c r="W18" s="2217"/>
      <c r="X18" s="2217"/>
      <c r="Y18" s="2217"/>
      <c r="AG18" s="380" t="s">
        <v>668</v>
      </c>
    </row>
    <row r="19" spans="3:33" ht="17.149999999999999" customHeight="1">
      <c r="C19" s="2252"/>
      <c r="D19" s="2253"/>
      <c r="E19" s="2253"/>
      <c r="F19" s="2254"/>
      <c r="G19" s="2261" t="s">
        <v>784</v>
      </c>
      <c r="H19" s="2261"/>
      <c r="I19" s="2261"/>
      <c r="J19" s="2261"/>
      <c r="K19" s="2213" t="s">
        <v>669</v>
      </c>
      <c r="L19" s="2214"/>
      <c r="M19" s="2214"/>
      <c r="N19" s="2214"/>
      <c r="O19" s="2214"/>
      <c r="P19" s="2262">
        <f>基本情報入力シート!L15</f>
        <v>0</v>
      </c>
      <c r="Q19" s="2263"/>
      <c r="R19" s="381" t="s">
        <v>670</v>
      </c>
      <c r="S19" s="2262">
        <f>基本情報入力シート!T15</f>
        <v>0</v>
      </c>
      <c r="T19" s="2263"/>
      <c r="U19" s="2263"/>
      <c r="V19" s="382"/>
      <c r="W19" s="381" t="s">
        <v>208</v>
      </c>
      <c r="X19" s="381"/>
      <c r="Y19" s="383"/>
      <c r="AG19" s="380" t="s">
        <v>671</v>
      </c>
    </row>
    <row r="20" spans="3:33" ht="17.149999999999999" customHeight="1">
      <c r="C20" s="2252"/>
      <c r="D20" s="2253"/>
      <c r="E20" s="2253"/>
      <c r="F20" s="2254"/>
      <c r="G20" s="2261"/>
      <c r="H20" s="2261"/>
      <c r="I20" s="2261"/>
      <c r="J20" s="2261"/>
      <c r="K20" s="2259" t="str">
        <f>TEXT(基本情報入力シート!L17,"#")&amp;" "&amp;TEXT(基本情報入力シート!L19,"#")</f>
        <v xml:space="preserve"> </v>
      </c>
      <c r="L20" s="2259"/>
      <c r="M20" s="2259"/>
      <c r="N20" s="2259"/>
      <c r="O20" s="2259"/>
      <c r="P20" s="2259"/>
      <c r="Q20" s="2259"/>
      <c r="R20" s="2259"/>
      <c r="S20" s="2259"/>
      <c r="T20" s="2259"/>
      <c r="U20" s="2259"/>
      <c r="V20" s="2259"/>
      <c r="W20" s="2259"/>
      <c r="X20" s="2259"/>
      <c r="Y20" s="2260"/>
      <c r="AG20" s="380" t="s">
        <v>672</v>
      </c>
    </row>
    <row r="21" spans="3:33" ht="23.25" customHeight="1">
      <c r="C21" s="2225"/>
      <c r="D21" s="2211"/>
      <c r="E21" s="2211"/>
      <c r="F21" s="2212"/>
      <c r="G21" s="2261"/>
      <c r="H21" s="2261"/>
      <c r="I21" s="2261"/>
      <c r="J21" s="2261"/>
      <c r="K21" s="2207"/>
      <c r="L21" s="2207"/>
      <c r="M21" s="2207"/>
      <c r="N21" s="2207"/>
      <c r="O21" s="2207"/>
      <c r="P21" s="2207"/>
      <c r="Q21" s="2207"/>
      <c r="R21" s="2207"/>
      <c r="S21" s="2207"/>
      <c r="T21" s="2207"/>
      <c r="U21" s="2207"/>
      <c r="V21" s="2207"/>
      <c r="W21" s="2207"/>
      <c r="X21" s="2207"/>
      <c r="Y21" s="2208"/>
      <c r="AG21" s="380" t="s">
        <v>673</v>
      </c>
    </row>
    <row r="22" spans="3:33" ht="17.149999999999999" customHeight="1">
      <c r="C22" s="384" t="s">
        <v>674</v>
      </c>
      <c r="D22" s="385"/>
      <c r="E22" s="385"/>
      <c r="F22" s="385"/>
      <c r="G22" s="385"/>
      <c r="H22" s="385"/>
      <c r="I22" s="385"/>
      <c r="J22" s="386"/>
      <c r="K22" s="386"/>
      <c r="L22" s="386"/>
      <c r="M22" s="386"/>
      <c r="N22" s="387"/>
      <c r="O22" s="380" t="s">
        <v>675</v>
      </c>
      <c r="Y22" s="388"/>
      <c r="AG22" s="380" t="s">
        <v>676</v>
      </c>
    </row>
    <row r="23" spans="3:33" ht="17.149999999999999" customHeight="1">
      <c r="C23" s="2249" t="s">
        <v>677</v>
      </c>
      <c r="D23" s="2250"/>
      <c r="E23" s="2250"/>
      <c r="F23" s="2250"/>
      <c r="G23" s="2250"/>
      <c r="H23" s="2250"/>
      <c r="I23" s="2251"/>
      <c r="J23" s="2249" t="s">
        <v>426</v>
      </c>
      <c r="K23" s="2250"/>
      <c r="L23" s="2250"/>
      <c r="M23" s="2250"/>
      <c r="N23" s="2250"/>
      <c r="O23" s="2250"/>
      <c r="P23" s="2250"/>
      <c r="Q23" s="2250"/>
      <c r="R23" s="2250"/>
      <c r="S23" s="2250"/>
      <c r="T23" s="2251"/>
      <c r="U23" s="2249" t="s">
        <v>678</v>
      </c>
      <c r="V23" s="2250"/>
      <c r="W23" s="2250"/>
      <c r="X23" s="2250"/>
      <c r="Y23" s="2251"/>
    </row>
    <row r="24" spans="3:33" ht="17.149999999999999" customHeight="1">
      <c r="C24" s="2186" t="s">
        <v>679</v>
      </c>
      <c r="D24" s="2187"/>
      <c r="E24" s="2187"/>
      <c r="F24" s="2187"/>
      <c r="G24" s="2187"/>
      <c r="H24" s="2187"/>
      <c r="I24" s="2188"/>
      <c r="J24" s="2186" t="s">
        <v>680</v>
      </c>
      <c r="K24" s="2187"/>
      <c r="L24" s="2187"/>
      <c r="M24" s="2187"/>
      <c r="N24" s="2187"/>
      <c r="O24" s="2187"/>
      <c r="P24" s="2187"/>
      <c r="Q24" s="2187"/>
      <c r="R24" s="2187"/>
      <c r="S24" s="2187"/>
      <c r="T24" s="2188"/>
      <c r="U24" s="389"/>
      <c r="V24" s="386"/>
      <c r="W24" s="386"/>
      <c r="X24" s="386"/>
      <c r="Y24" s="387" t="s">
        <v>681</v>
      </c>
    </row>
    <row r="25" spans="3:33" ht="17.149999999999999" customHeight="1">
      <c r="C25" s="2189"/>
      <c r="D25" s="2190"/>
      <c r="E25" s="2190"/>
      <c r="F25" s="2190"/>
      <c r="G25" s="2190"/>
      <c r="H25" s="2190"/>
      <c r="I25" s="2191"/>
      <c r="J25" s="2189"/>
      <c r="K25" s="2190"/>
      <c r="L25" s="2190"/>
      <c r="M25" s="2190"/>
      <c r="N25" s="2190"/>
      <c r="O25" s="2190"/>
      <c r="P25" s="2190"/>
      <c r="Q25" s="2190"/>
      <c r="R25" s="2190"/>
      <c r="S25" s="2190"/>
      <c r="T25" s="2191"/>
      <c r="U25" s="390" t="s">
        <v>785</v>
      </c>
      <c r="V25" s="391"/>
      <c r="W25" s="392"/>
      <c r="X25" s="392"/>
      <c r="Y25" s="393" t="s">
        <v>682</v>
      </c>
    </row>
    <row r="26" spans="3:33" ht="17.149999999999999" customHeight="1">
      <c r="C26" s="2230" t="s">
        <v>340</v>
      </c>
      <c r="D26" s="2231"/>
      <c r="E26" s="2231"/>
      <c r="F26" s="2231"/>
      <c r="G26" s="2231"/>
      <c r="H26" s="2231"/>
      <c r="I26" s="2232"/>
      <c r="J26" s="2186" t="s">
        <v>683</v>
      </c>
      <c r="K26" s="2187"/>
      <c r="L26" s="2187"/>
      <c r="M26" s="2187"/>
      <c r="N26" s="2187"/>
      <c r="O26" s="2187"/>
      <c r="P26" s="2187"/>
      <c r="Q26" s="2187"/>
      <c r="R26" s="2187"/>
      <c r="S26" s="2187"/>
      <c r="T26" s="2188"/>
      <c r="U26" s="389"/>
      <c r="V26" s="386"/>
      <c r="W26" s="386"/>
      <c r="X26" s="386"/>
      <c r="Y26" s="387" t="s">
        <v>681</v>
      </c>
    </row>
    <row r="27" spans="3:33" ht="17.149999999999999" customHeight="1">
      <c r="C27" s="2233"/>
      <c r="D27" s="2234"/>
      <c r="E27" s="2234"/>
      <c r="F27" s="2234"/>
      <c r="G27" s="2234"/>
      <c r="H27" s="2234"/>
      <c r="I27" s="2235"/>
      <c r="J27" s="2189"/>
      <c r="K27" s="2190"/>
      <c r="L27" s="2190"/>
      <c r="M27" s="2190"/>
      <c r="N27" s="2190"/>
      <c r="O27" s="2190"/>
      <c r="P27" s="2190"/>
      <c r="Q27" s="2190"/>
      <c r="R27" s="2190"/>
      <c r="S27" s="2190"/>
      <c r="T27" s="2191"/>
      <c r="U27" s="390" t="s">
        <v>785</v>
      </c>
      <c r="V27" s="391"/>
      <c r="W27" s="392"/>
      <c r="X27" s="392"/>
      <c r="Y27" s="393" t="s">
        <v>682</v>
      </c>
    </row>
    <row r="28" spans="3:33" ht="17.149999999999999" customHeight="1">
      <c r="C28" s="2230" t="s">
        <v>684</v>
      </c>
      <c r="D28" s="2231"/>
      <c r="E28" s="2231"/>
      <c r="F28" s="2231"/>
      <c r="G28" s="2231"/>
      <c r="H28" s="2231"/>
      <c r="I28" s="2232"/>
      <c r="J28" s="2186" t="s">
        <v>685</v>
      </c>
      <c r="K28" s="2187"/>
      <c r="L28" s="2187"/>
      <c r="M28" s="2187"/>
      <c r="N28" s="2187"/>
      <c r="O28" s="2187"/>
      <c r="P28" s="2187"/>
      <c r="Q28" s="2187"/>
      <c r="R28" s="2187"/>
      <c r="S28" s="2187"/>
      <c r="T28" s="2188"/>
      <c r="U28" s="389"/>
      <c r="V28" s="386"/>
      <c r="W28" s="386"/>
      <c r="X28" s="386"/>
      <c r="Y28" s="387" t="s">
        <v>681</v>
      </c>
    </row>
    <row r="29" spans="3:33" ht="17.149999999999999" customHeight="1">
      <c r="C29" s="2233"/>
      <c r="D29" s="2234"/>
      <c r="E29" s="2234"/>
      <c r="F29" s="2234"/>
      <c r="G29" s="2234"/>
      <c r="H29" s="2234"/>
      <c r="I29" s="2235"/>
      <c r="J29" s="2189"/>
      <c r="K29" s="2190"/>
      <c r="L29" s="2190"/>
      <c r="M29" s="2190"/>
      <c r="N29" s="2190"/>
      <c r="O29" s="2190"/>
      <c r="P29" s="2190"/>
      <c r="Q29" s="2190"/>
      <c r="R29" s="2190"/>
      <c r="S29" s="2190"/>
      <c r="T29" s="2191"/>
      <c r="U29" s="390" t="s">
        <v>785</v>
      </c>
      <c r="V29" s="391"/>
      <c r="W29" s="392"/>
      <c r="X29" s="392"/>
      <c r="Y29" s="393" t="s">
        <v>682</v>
      </c>
    </row>
    <row r="30" spans="3:33" ht="17.149999999999999" customHeight="1">
      <c r="C30" s="2230" t="s">
        <v>686</v>
      </c>
      <c r="D30" s="2231"/>
      <c r="E30" s="2231"/>
      <c r="F30" s="2231"/>
      <c r="G30" s="2231"/>
      <c r="H30" s="2231"/>
      <c r="I30" s="2232"/>
      <c r="J30" s="2186" t="s">
        <v>687</v>
      </c>
      <c r="K30" s="2187"/>
      <c r="L30" s="2187"/>
      <c r="M30" s="2187"/>
      <c r="N30" s="2187"/>
      <c r="O30" s="2187"/>
      <c r="P30" s="2187"/>
      <c r="Q30" s="2187"/>
      <c r="R30" s="2187"/>
      <c r="S30" s="2187"/>
      <c r="T30" s="2188"/>
      <c r="U30" s="389"/>
      <c r="V30" s="386"/>
      <c r="W30" s="386"/>
      <c r="X30" s="386"/>
      <c r="Y30" s="387" t="s">
        <v>681</v>
      </c>
    </row>
    <row r="31" spans="3:33" ht="17.149999999999999" customHeight="1">
      <c r="C31" s="2233"/>
      <c r="D31" s="2234"/>
      <c r="E31" s="2234"/>
      <c r="F31" s="2234"/>
      <c r="G31" s="2234"/>
      <c r="H31" s="2234"/>
      <c r="I31" s="2235"/>
      <c r="J31" s="2189"/>
      <c r="K31" s="2190"/>
      <c r="L31" s="2190"/>
      <c r="M31" s="2190"/>
      <c r="N31" s="2190"/>
      <c r="O31" s="2190"/>
      <c r="P31" s="2190"/>
      <c r="Q31" s="2190"/>
      <c r="R31" s="2190"/>
      <c r="S31" s="2190"/>
      <c r="T31" s="2191"/>
      <c r="U31" s="390" t="s">
        <v>785</v>
      </c>
      <c r="V31" s="391"/>
      <c r="W31" s="392"/>
      <c r="X31" s="392"/>
      <c r="Y31" s="393" t="s">
        <v>682</v>
      </c>
    </row>
    <row r="32" spans="3:33" ht="17.149999999999999" customHeight="1">
      <c r="C32" s="2230" t="s">
        <v>260</v>
      </c>
      <c r="D32" s="2231"/>
      <c r="E32" s="2231"/>
      <c r="F32" s="2231"/>
      <c r="G32" s="2231"/>
      <c r="H32" s="2231"/>
      <c r="I32" s="2232"/>
      <c r="J32" s="2186" t="s">
        <v>688</v>
      </c>
      <c r="K32" s="2187"/>
      <c r="L32" s="2187"/>
      <c r="M32" s="2187"/>
      <c r="N32" s="2187"/>
      <c r="O32" s="2187"/>
      <c r="P32" s="2187"/>
      <c r="Q32" s="2187"/>
      <c r="R32" s="2187"/>
      <c r="S32" s="2187"/>
      <c r="T32" s="2188"/>
      <c r="U32" s="389"/>
      <c r="V32" s="386"/>
      <c r="W32" s="386"/>
      <c r="X32" s="386"/>
      <c r="Y32" s="387" t="s">
        <v>681</v>
      </c>
    </row>
    <row r="33" spans="3:25" ht="17.149999999999999" customHeight="1">
      <c r="C33" s="2233"/>
      <c r="D33" s="2234"/>
      <c r="E33" s="2234"/>
      <c r="F33" s="2234"/>
      <c r="G33" s="2234"/>
      <c r="H33" s="2234"/>
      <c r="I33" s="2235"/>
      <c r="J33" s="2189"/>
      <c r="K33" s="2190"/>
      <c r="L33" s="2190"/>
      <c r="M33" s="2190"/>
      <c r="N33" s="2190"/>
      <c r="O33" s="2190"/>
      <c r="P33" s="2190"/>
      <c r="Q33" s="2190"/>
      <c r="R33" s="2190"/>
      <c r="S33" s="2190"/>
      <c r="T33" s="2191"/>
      <c r="U33" s="390" t="s">
        <v>785</v>
      </c>
      <c r="V33" s="391"/>
      <c r="W33" s="392"/>
      <c r="X33" s="392"/>
      <c r="Y33" s="393" t="s">
        <v>682</v>
      </c>
    </row>
    <row r="34" spans="3:25" ht="17.149999999999999" customHeight="1">
      <c r="C34" s="2230" t="s">
        <v>273</v>
      </c>
      <c r="D34" s="2231"/>
      <c r="E34" s="2231"/>
      <c r="F34" s="2231"/>
      <c r="G34" s="2231"/>
      <c r="H34" s="2231"/>
      <c r="I34" s="2232"/>
      <c r="J34" s="2186" t="s">
        <v>685</v>
      </c>
      <c r="K34" s="2187"/>
      <c r="L34" s="2187"/>
      <c r="M34" s="2187"/>
      <c r="N34" s="2187"/>
      <c r="O34" s="2187"/>
      <c r="P34" s="2187"/>
      <c r="Q34" s="2187"/>
      <c r="R34" s="2187"/>
      <c r="S34" s="2187"/>
      <c r="T34" s="2188"/>
      <c r="U34" s="389"/>
      <c r="V34" s="386"/>
      <c r="W34" s="386"/>
      <c r="X34" s="386"/>
      <c r="Y34" s="387" t="s">
        <v>681</v>
      </c>
    </row>
    <row r="35" spans="3:25" ht="17.149999999999999" customHeight="1">
      <c r="C35" s="2233"/>
      <c r="D35" s="2234"/>
      <c r="E35" s="2234"/>
      <c r="F35" s="2234"/>
      <c r="G35" s="2234"/>
      <c r="H35" s="2234"/>
      <c r="I35" s="2235"/>
      <c r="J35" s="2189"/>
      <c r="K35" s="2190"/>
      <c r="L35" s="2190"/>
      <c r="M35" s="2190"/>
      <c r="N35" s="2190"/>
      <c r="O35" s="2190"/>
      <c r="P35" s="2190"/>
      <c r="Q35" s="2190"/>
      <c r="R35" s="2190"/>
      <c r="S35" s="2190"/>
      <c r="T35" s="2191"/>
      <c r="U35" s="390" t="s">
        <v>785</v>
      </c>
      <c r="V35" s="391"/>
      <c r="W35" s="392"/>
      <c r="X35" s="392"/>
      <c r="Y35" s="393" t="s">
        <v>682</v>
      </c>
    </row>
    <row r="36" spans="3:25" ht="17.149999999999999" customHeight="1">
      <c r="C36" s="2186" t="s">
        <v>689</v>
      </c>
      <c r="D36" s="2187"/>
      <c r="E36" s="2187"/>
      <c r="F36" s="2187"/>
      <c r="G36" s="2187"/>
      <c r="H36" s="2187"/>
      <c r="I36" s="2188"/>
      <c r="J36" s="2186" t="s">
        <v>690</v>
      </c>
      <c r="K36" s="2187"/>
      <c r="L36" s="2187"/>
      <c r="M36" s="2187"/>
      <c r="N36" s="2187"/>
      <c r="O36" s="2187"/>
      <c r="P36" s="2187"/>
      <c r="Q36" s="2187"/>
      <c r="R36" s="2187"/>
      <c r="S36" s="2187"/>
      <c r="T36" s="2188"/>
      <c r="Y36" s="387" t="s">
        <v>681</v>
      </c>
    </row>
    <row r="37" spans="3:25" ht="17.149999999999999" customHeight="1">
      <c r="C37" s="2189"/>
      <c r="D37" s="2190"/>
      <c r="E37" s="2190"/>
      <c r="F37" s="2190"/>
      <c r="G37" s="2190"/>
      <c r="H37" s="2190"/>
      <c r="I37" s="2191"/>
      <c r="J37" s="2189"/>
      <c r="K37" s="2190"/>
      <c r="L37" s="2190"/>
      <c r="M37" s="2190"/>
      <c r="N37" s="2190"/>
      <c r="O37" s="2190"/>
      <c r="P37" s="2190"/>
      <c r="Q37" s="2190"/>
      <c r="R37" s="2190"/>
      <c r="S37" s="2190"/>
      <c r="T37" s="2191"/>
      <c r="U37" s="394"/>
      <c r="V37" s="392"/>
      <c r="W37" s="392"/>
      <c r="X37" s="392"/>
      <c r="Y37" s="395"/>
    </row>
    <row r="38" spans="3:25" ht="17.149999999999999" customHeight="1">
      <c r="C38" s="2186" t="s">
        <v>691</v>
      </c>
      <c r="D38" s="2187"/>
      <c r="E38" s="2187"/>
      <c r="F38" s="2187"/>
      <c r="G38" s="2187"/>
      <c r="H38" s="2187"/>
      <c r="I38" s="2188"/>
      <c r="J38" s="2192" t="s">
        <v>692</v>
      </c>
      <c r="K38" s="2193"/>
      <c r="L38" s="2193"/>
      <c r="M38" s="2193"/>
      <c r="N38" s="2193"/>
      <c r="O38" s="2193"/>
      <c r="P38" s="2193"/>
      <c r="Q38" s="2193"/>
      <c r="R38" s="2193"/>
      <c r="S38" s="2193"/>
      <c r="T38" s="2194"/>
      <c r="U38" s="389"/>
      <c r="V38" s="386"/>
      <c r="W38" s="386"/>
      <c r="X38" s="386"/>
      <c r="Y38" s="387" t="s">
        <v>681</v>
      </c>
    </row>
    <row r="39" spans="3:25" ht="17.149999999999999" customHeight="1">
      <c r="C39" s="2189"/>
      <c r="D39" s="2190"/>
      <c r="E39" s="2190"/>
      <c r="F39" s="2190"/>
      <c r="G39" s="2190"/>
      <c r="H39" s="2190"/>
      <c r="I39" s="2191"/>
      <c r="J39" s="2195"/>
      <c r="K39" s="2196"/>
      <c r="L39" s="2196"/>
      <c r="M39" s="2196"/>
      <c r="N39" s="2196"/>
      <c r="O39" s="2196"/>
      <c r="P39" s="2196"/>
      <c r="Q39" s="2196"/>
      <c r="R39" s="2196"/>
      <c r="S39" s="2196"/>
      <c r="T39" s="2197"/>
      <c r="U39" s="390" t="s">
        <v>785</v>
      </c>
      <c r="V39" s="391"/>
      <c r="W39" s="392"/>
      <c r="X39" s="392"/>
      <c r="Y39" s="393" t="s">
        <v>682</v>
      </c>
    </row>
    <row r="40" spans="3:25" ht="17.149999999999999" customHeight="1">
      <c r="C40" s="2218"/>
      <c r="D40" s="2219"/>
      <c r="E40" s="2219"/>
      <c r="F40" s="2219"/>
      <c r="G40" s="2219"/>
      <c r="H40" s="2219"/>
      <c r="I40" s="2219"/>
      <c r="J40" s="2219"/>
      <c r="K40" s="2219"/>
      <c r="L40" s="2219"/>
      <c r="M40" s="2219"/>
      <c r="N40" s="2219"/>
      <c r="O40" s="2219"/>
      <c r="P40" s="2219"/>
      <c r="Q40" s="2219"/>
      <c r="R40" s="2220"/>
      <c r="S40" s="2224" t="s">
        <v>470</v>
      </c>
      <c r="T40" s="2210"/>
      <c r="U40" s="2226">
        <f>SUM(X24,X26,X28,X30,X32,X34,X36,X38)</f>
        <v>0</v>
      </c>
      <c r="V40" s="2227"/>
      <c r="W40" s="2227"/>
      <c r="X40" s="2227"/>
      <c r="Y40" s="387"/>
    </row>
    <row r="41" spans="3:25" ht="17.149999999999999" customHeight="1">
      <c r="C41" s="2221"/>
      <c r="D41" s="2222"/>
      <c r="E41" s="2222"/>
      <c r="F41" s="2222"/>
      <c r="G41" s="2222"/>
      <c r="H41" s="2222"/>
      <c r="I41" s="2222"/>
      <c r="J41" s="2222"/>
      <c r="K41" s="2222"/>
      <c r="L41" s="2222"/>
      <c r="M41" s="2222"/>
      <c r="N41" s="2222"/>
      <c r="O41" s="2222"/>
      <c r="P41" s="2222"/>
      <c r="Q41" s="2222"/>
      <c r="R41" s="2223"/>
      <c r="S41" s="2225"/>
      <c r="T41" s="2212"/>
      <c r="U41" s="2228"/>
      <c r="V41" s="2229"/>
      <c r="W41" s="2229"/>
      <c r="X41" s="2229"/>
      <c r="Y41" s="393" t="s">
        <v>693</v>
      </c>
    </row>
    <row r="42" spans="3:25" ht="17.149999999999999" customHeight="1">
      <c r="C42" s="2201" t="s">
        <v>694</v>
      </c>
      <c r="D42" s="2202"/>
      <c r="E42" s="2202"/>
      <c r="F42" s="2202"/>
      <c r="G42" s="2202"/>
      <c r="H42" s="2202"/>
      <c r="I42" s="2202"/>
      <c r="J42" s="2202"/>
      <c r="K42" s="2202"/>
      <c r="L42" s="2202"/>
      <c r="M42" s="2202"/>
      <c r="N42" s="2203"/>
      <c r="O42" s="2201" t="s">
        <v>675</v>
      </c>
      <c r="P42" s="2202"/>
      <c r="Q42" s="2202"/>
      <c r="R42" s="2202"/>
      <c r="S42" s="2202"/>
      <c r="T42" s="2202"/>
      <c r="U42" s="2202"/>
      <c r="V42" s="2202"/>
      <c r="W42" s="2202"/>
      <c r="X42" s="2202"/>
      <c r="Y42" s="2203"/>
    </row>
    <row r="43" spans="3:25" ht="17.149999999999999" customHeight="1">
      <c r="C43" s="389" t="s">
        <v>695</v>
      </c>
      <c r="D43" s="386"/>
      <c r="E43" s="386"/>
      <c r="F43" s="386"/>
      <c r="G43" s="386"/>
      <c r="H43" s="386"/>
      <c r="I43" s="386"/>
      <c r="J43" s="386"/>
      <c r="K43" s="386"/>
      <c r="L43" s="386"/>
      <c r="M43" s="386"/>
      <c r="N43" s="387"/>
      <c r="O43" s="2218" t="s">
        <v>720</v>
      </c>
      <c r="P43" s="2219"/>
      <c r="Q43" s="2219"/>
      <c r="R43" s="2219"/>
      <c r="S43" s="2219"/>
      <c r="T43" s="2219"/>
      <c r="U43" s="2219"/>
      <c r="V43" s="2219"/>
      <c r="W43" s="2219"/>
      <c r="X43" s="2219"/>
      <c r="Y43" s="2220"/>
    </row>
    <row r="44" spans="3:25" ht="17.149999999999999" customHeight="1">
      <c r="C44" s="396" t="s">
        <v>696</v>
      </c>
      <c r="D44" s="397"/>
      <c r="E44" s="398"/>
      <c r="F44" s="392"/>
      <c r="G44" s="392"/>
      <c r="H44" s="392"/>
      <c r="I44" s="392"/>
      <c r="J44" s="392"/>
      <c r="K44" s="392"/>
      <c r="L44" s="392"/>
      <c r="M44" s="392"/>
      <c r="N44" s="395"/>
      <c r="O44" s="2221"/>
      <c r="P44" s="2222"/>
      <c r="Q44" s="2222"/>
      <c r="R44" s="2222"/>
      <c r="S44" s="2222"/>
      <c r="T44" s="2222"/>
      <c r="U44" s="2222"/>
      <c r="V44" s="2222"/>
      <c r="W44" s="2222"/>
      <c r="X44" s="2222"/>
      <c r="Y44" s="2223"/>
    </row>
    <row r="45" spans="3:25" ht="17.149999999999999" customHeight="1">
      <c r="C45" s="2236" t="s">
        <v>697</v>
      </c>
      <c r="D45" s="2237"/>
      <c r="E45" s="2237"/>
      <c r="F45" s="2238"/>
      <c r="G45" s="2224" t="s">
        <v>698</v>
      </c>
      <c r="H45" s="2209"/>
      <c r="I45" s="2209"/>
      <c r="J45" s="2209"/>
      <c r="K45" s="2209"/>
      <c r="L45" s="2209"/>
      <c r="M45" s="2209"/>
      <c r="N45" s="2210"/>
      <c r="O45" s="2218"/>
      <c r="P45" s="2219"/>
      <c r="Q45" s="2219"/>
      <c r="R45" s="2219"/>
      <c r="S45" s="2219"/>
      <c r="T45" s="2219"/>
      <c r="U45" s="2219"/>
      <c r="V45" s="2219"/>
      <c r="W45" s="2219"/>
      <c r="X45" s="2219"/>
      <c r="Y45" s="2220"/>
    </row>
    <row r="46" spans="3:25" ht="17.149999999999999" customHeight="1">
      <c r="C46" s="2239"/>
      <c r="D46" s="2240"/>
      <c r="E46" s="2240"/>
      <c r="F46" s="2241"/>
      <c r="G46" s="2225"/>
      <c r="H46" s="2211"/>
      <c r="I46" s="2211"/>
      <c r="J46" s="2211"/>
      <c r="K46" s="2211"/>
      <c r="L46" s="2211"/>
      <c r="M46" s="2211"/>
      <c r="N46" s="2212"/>
      <c r="O46" s="2221"/>
      <c r="P46" s="2222"/>
      <c r="Q46" s="2222"/>
      <c r="R46" s="2222"/>
      <c r="S46" s="2222"/>
      <c r="T46" s="2222"/>
      <c r="U46" s="2222"/>
      <c r="V46" s="2222"/>
      <c r="W46" s="2222"/>
      <c r="X46" s="2222"/>
      <c r="Y46" s="2223"/>
    </row>
    <row r="47" spans="3:25" ht="17.149999999999999" customHeight="1">
      <c r="C47" s="2239"/>
      <c r="D47" s="2240"/>
      <c r="E47" s="2240"/>
      <c r="F47" s="2241"/>
      <c r="G47" s="2224" t="s">
        <v>663</v>
      </c>
      <c r="H47" s="2209"/>
      <c r="I47" s="2209"/>
      <c r="J47" s="2209"/>
      <c r="K47" s="2209"/>
      <c r="L47" s="2209"/>
      <c r="M47" s="2209"/>
      <c r="N47" s="2210"/>
      <c r="O47" s="2218"/>
      <c r="P47" s="2219"/>
      <c r="Q47" s="2219"/>
      <c r="R47" s="2219"/>
      <c r="S47" s="2219"/>
      <c r="T47" s="2219"/>
      <c r="U47" s="2219"/>
      <c r="V47" s="2219"/>
      <c r="W47" s="2219"/>
      <c r="X47" s="2219"/>
      <c r="Y47" s="2220"/>
    </row>
    <row r="48" spans="3:25" ht="17.149999999999999" customHeight="1">
      <c r="C48" s="2239"/>
      <c r="D48" s="2240"/>
      <c r="E48" s="2240"/>
      <c r="F48" s="2241"/>
      <c r="G48" s="2225"/>
      <c r="H48" s="2211"/>
      <c r="I48" s="2211"/>
      <c r="J48" s="2211"/>
      <c r="K48" s="2211"/>
      <c r="L48" s="2211"/>
      <c r="M48" s="2211"/>
      <c r="N48" s="2212"/>
      <c r="O48" s="2221"/>
      <c r="P48" s="2222"/>
      <c r="Q48" s="2222"/>
      <c r="R48" s="2222"/>
      <c r="S48" s="2222"/>
      <c r="T48" s="2222"/>
      <c r="U48" s="2222"/>
      <c r="V48" s="2222"/>
      <c r="W48" s="2222"/>
      <c r="X48" s="2222"/>
      <c r="Y48" s="2223"/>
    </row>
    <row r="49" spans="3:25" ht="17.149999999999999" customHeight="1">
      <c r="C49" s="2239"/>
      <c r="D49" s="2240"/>
      <c r="E49" s="2240"/>
      <c r="F49" s="2241"/>
      <c r="G49" s="2224" t="s">
        <v>242</v>
      </c>
      <c r="H49" s="2209"/>
      <c r="I49" s="2209"/>
      <c r="J49" s="2209"/>
      <c r="K49" s="2209"/>
      <c r="L49" s="2209"/>
      <c r="M49" s="2209"/>
      <c r="N49" s="2210"/>
      <c r="O49" s="2218"/>
      <c r="P49" s="2219"/>
      <c r="Q49" s="2219"/>
      <c r="R49" s="2219"/>
      <c r="S49" s="2219"/>
      <c r="T49" s="2219"/>
      <c r="U49" s="2219"/>
      <c r="V49" s="2219"/>
      <c r="W49" s="2219"/>
      <c r="X49" s="2219"/>
      <c r="Y49" s="2220"/>
    </row>
    <row r="50" spans="3:25" ht="17.149999999999999" customHeight="1">
      <c r="C50" s="2239"/>
      <c r="D50" s="2240"/>
      <c r="E50" s="2240"/>
      <c r="F50" s="2241"/>
      <c r="G50" s="2225"/>
      <c r="H50" s="2211"/>
      <c r="I50" s="2211"/>
      <c r="J50" s="2211"/>
      <c r="K50" s="2211"/>
      <c r="L50" s="2211"/>
      <c r="M50" s="2211"/>
      <c r="N50" s="2212"/>
      <c r="O50" s="2221"/>
      <c r="P50" s="2222"/>
      <c r="Q50" s="2222"/>
      <c r="R50" s="2222"/>
      <c r="S50" s="2222"/>
      <c r="T50" s="2222"/>
      <c r="U50" s="2222"/>
      <c r="V50" s="2222"/>
      <c r="W50" s="2222"/>
      <c r="X50" s="2222"/>
      <c r="Y50" s="2223"/>
    </row>
    <row r="51" spans="3:25" ht="17.149999999999999" customHeight="1">
      <c r="C51" s="2239"/>
      <c r="D51" s="2240"/>
      <c r="E51" s="2240"/>
      <c r="F51" s="2241"/>
      <c r="G51" s="2224" t="s">
        <v>469</v>
      </c>
      <c r="H51" s="2209"/>
      <c r="I51" s="2209"/>
      <c r="J51" s="2209"/>
      <c r="K51" s="2209"/>
      <c r="L51" s="2209"/>
      <c r="M51" s="2209"/>
      <c r="N51" s="2210"/>
      <c r="O51" s="2218"/>
      <c r="P51" s="2219"/>
      <c r="Q51" s="2219"/>
      <c r="R51" s="2219"/>
      <c r="S51" s="2219"/>
      <c r="T51" s="2219"/>
      <c r="U51" s="2219"/>
      <c r="V51" s="2219"/>
      <c r="W51" s="2245" t="s">
        <v>699</v>
      </c>
      <c r="X51" s="2245"/>
      <c r="Y51" s="2246"/>
    </row>
    <row r="52" spans="3:25" ht="17.149999999999999" customHeight="1">
      <c r="C52" s="2242"/>
      <c r="D52" s="2243"/>
      <c r="E52" s="2243"/>
      <c r="F52" s="2244"/>
      <c r="G52" s="2225"/>
      <c r="H52" s="2211"/>
      <c r="I52" s="2211"/>
      <c r="J52" s="2211"/>
      <c r="K52" s="2211"/>
      <c r="L52" s="2211"/>
      <c r="M52" s="2211"/>
      <c r="N52" s="2212"/>
      <c r="O52" s="2221"/>
      <c r="P52" s="2222"/>
      <c r="Q52" s="2222"/>
      <c r="R52" s="2222"/>
      <c r="S52" s="2222"/>
      <c r="T52" s="2222"/>
      <c r="U52" s="2222"/>
      <c r="V52" s="2222"/>
      <c r="W52" s="2247"/>
      <c r="X52" s="2247"/>
      <c r="Y52" s="2248"/>
    </row>
    <row r="53" spans="3:25" ht="17.149999999999999" customHeight="1">
      <c r="C53" s="384" t="s">
        <v>700</v>
      </c>
      <c r="D53" s="385"/>
      <c r="E53" s="385"/>
      <c r="F53" s="385"/>
      <c r="G53" s="385"/>
      <c r="H53" s="385"/>
      <c r="I53" s="385"/>
      <c r="J53" s="385"/>
      <c r="K53" s="385"/>
      <c r="L53" s="385"/>
      <c r="M53" s="385"/>
      <c r="N53" s="388"/>
      <c r="O53" s="2198" t="str">
        <f>TEXT(基本情報入力シート!L49,"#")</f>
        <v/>
      </c>
      <c r="P53" s="2199"/>
      <c r="Q53" s="2199"/>
      <c r="R53" s="2199"/>
      <c r="S53" s="2199"/>
      <c r="T53" s="2199"/>
      <c r="U53" s="2199"/>
      <c r="V53" s="2199"/>
      <c r="W53" s="2199"/>
      <c r="X53" s="2199"/>
      <c r="Y53" s="2200"/>
    </row>
    <row r="54" spans="3:25" ht="17.149999999999999" customHeight="1">
      <c r="C54" s="384" t="s">
        <v>701</v>
      </c>
      <c r="D54" s="385"/>
      <c r="E54" s="385"/>
      <c r="F54" s="385"/>
      <c r="G54" s="385"/>
      <c r="H54" s="385"/>
      <c r="I54" s="385"/>
      <c r="J54" s="385"/>
      <c r="K54" s="385"/>
      <c r="L54" s="385"/>
      <c r="M54" s="385"/>
      <c r="N54" s="388"/>
      <c r="O54" s="2201" t="s">
        <v>675</v>
      </c>
      <c r="P54" s="2202"/>
      <c r="Q54" s="2202"/>
      <c r="R54" s="2202"/>
      <c r="S54" s="2202"/>
      <c r="T54" s="2202"/>
      <c r="U54" s="2202"/>
      <c r="V54" s="2202"/>
      <c r="W54" s="2202"/>
      <c r="X54" s="2202"/>
      <c r="Y54" s="2203"/>
    </row>
    <row r="55" spans="3:25" ht="17.149999999999999" customHeight="1">
      <c r="C55" s="384" t="s">
        <v>702</v>
      </c>
      <c r="D55" s="385"/>
      <c r="E55" s="385"/>
      <c r="F55" s="385"/>
      <c r="G55" s="385"/>
      <c r="H55" s="385"/>
      <c r="I55" s="385"/>
      <c r="J55" s="385"/>
      <c r="K55" s="385"/>
      <c r="L55" s="385"/>
      <c r="M55" s="385"/>
      <c r="N55" s="388"/>
      <c r="O55" s="2201" t="s">
        <v>703</v>
      </c>
      <c r="P55" s="2202"/>
      <c r="Q55" s="2202"/>
      <c r="R55" s="2202"/>
      <c r="S55" s="2202"/>
      <c r="T55" s="2202"/>
      <c r="U55" s="2202"/>
      <c r="V55" s="2202"/>
      <c r="W55" s="2202"/>
      <c r="X55" s="2202"/>
      <c r="Y55" s="2203"/>
    </row>
    <row r="56" spans="3:25" ht="17.149999999999999" customHeight="1"/>
    <row r="57" spans="3:25" ht="17.149999999999999" customHeight="1">
      <c r="C57" s="399"/>
      <c r="D57" s="399"/>
      <c r="E57" s="399"/>
    </row>
    <row r="58" spans="3:25" ht="17.149999999999999" customHeight="1"/>
  </sheetData>
  <sheetProtection sheet="1" objects="1" scenarios="1"/>
  <mergeCells count="54">
    <mergeCell ref="C17:F21"/>
    <mergeCell ref="T3:Z3"/>
    <mergeCell ref="S5:Y6"/>
    <mergeCell ref="I7:R7"/>
    <mergeCell ref="C13:F16"/>
    <mergeCell ref="K20:Y21"/>
    <mergeCell ref="G19:J21"/>
    <mergeCell ref="K19:O19"/>
    <mergeCell ref="P19:Q19"/>
    <mergeCell ref="S19:U19"/>
    <mergeCell ref="J32:T33"/>
    <mergeCell ref="C23:I23"/>
    <mergeCell ref="J23:T23"/>
    <mergeCell ref="U23:Y23"/>
    <mergeCell ref="C24:I25"/>
    <mergeCell ref="J24:T25"/>
    <mergeCell ref="C26:I27"/>
    <mergeCell ref="J26:T27"/>
    <mergeCell ref="C28:I29"/>
    <mergeCell ref="J28:T29"/>
    <mergeCell ref="C30:I31"/>
    <mergeCell ref="J30:T31"/>
    <mergeCell ref="C32:I33"/>
    <mergeCell ref="C45:F52"/>
    <mergeCell ref="G45:N46"/>
    <mergeCell ref="O45:Y46"/>
    <mergeCell ref="G47:N48"/>
    <mergeCell ref="O47:Y48"/>
    <mergeCell ref="G49:N50"/>
    <mergeCell ref="O49:Y50"/>
    <mergeCell ref="G51:N52"/>
    <mergeCell ref="W51:Y52"/>
    <mergeCell ref="O51:V52"/>
    <mergeCell ref="O53:Y53"/>
    <mergeCell ref="O54:Y54"/>
    <mergeCell ref="O55:Y55"/>
    <mergeCell ref="G13:J14"/>
    <mergeCell ref="K13:Y14"/>
    <mergeCell ref="G15:J16"/>
    <mergeCell ref="K15:Y16"/>
    <mergeCell ref="G17:J18"/>
    <mergeCell ref="K17:Y18"/>
    <mergeCell ref="C40:R41"/>
    <mergeCell ref="S40:T41"/>
    <mergeCell ref="U40:X41"/>
    <mergeCell ref="C42:N42"/>
    <mergeCell ref="O42:Y42"/>
    <mergeCell ref="O43:Y44"/>
    <mergeCell ref="C34:I35"/>
    <mergeCell ref="J34:T35"/>
    <mergeCell ref="C36:I37"/>
    <mergeCell ref="J36:T37"/>
    <mergeCell ref="C38:I39"/>
    <mergeCell ref="J38:T39"/>
  </mergeCells>
  <phoneticPr fontId="3"/>
  <conditionalFormatting sqref="K15:Y16">
    <cfRule type="expression" dxfId="8" priority="11">
      <formula>$K$15=""</formula>
    </cfRule>
  </conditionalFormatting>
  <conditionalFormatting sqref="O43">
    <cfRule type="expression" dxfId="7" priority="4">
      <formula>O43=""</formula>
    </cfRule>
  </conditionalFormatting>
  <conditionalFormatting sqref="O45 O47 O49">
    <cfRule type="expression" dxfId="6" priority="3">
      <formula>O45=""</formula>
    </cfRule>
  </conditionalFormatting>
  <conditionalFormatting sqref="O51">
    <cfRule type="expression" dxfId="5" priority="2">
      <formula>O51=""</formula>
    </cfRule>
  </conditionalFormatting>
  <conditionalFormatting sqref="T3:Z3">
    <cfRule type="expression" dxfId="4" priority="1">
      <formula>$T$3="令和　　年　　月　　日"</formula>
    </cfRule>
  </conditionalFormatting>
  <conditionalFormatting sqref="X24:X36">
    <cfRule type="expression" dxfId="3" priority="6">
      <formula>X24=""</formula>
    </cfRule>
  </conditionalFormatting>
  <conditionalFormatting sqref="X38:X39">
    <cfRule type="expression" dxfId="2" priority="5">
      <formula>X38=""</formula>
    </cfRule>
  </conditionalFormatting>
  <pageMargins left="0.74803149606299213" right="0.74803149606299213" top="0.98425196850393704" bottom="0.98425196850393704" header="0.51181102362204722" footer="0.51181102362204722"/>
  <pageSetup paperSize="9" scale="70" orientation="portrait" r:id="rId1"/>
  <headerFooter alignWithMargins="0"/>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A1:E23"/>
  <sheetViews>
    <sheetView view="pageBreakPreview" topLeftCell="A10" zoomScaleNormal="85" zoomScaleSheetLayoutView="100" workbookViewId="0"/>
  </sheetViews>
  <sheetFormatPr defaultColWidth="8.08203125" defaultRowHeight="13"/>
  <cols>
    <col min="1" max="5" width="15.9140625" style="401" customWidth="1"/>
    <col min="6" max="16384" width="8.08203125" style="401"/>
  </cols>
  <sheetData>
    <row r="1" spans="1:5">
      <c r="A1" s="401" t="s">
        <v>974</v>
      </c>
    </row>
    <row r="3" spans="1:5" ht="14">
      <c r="A3" s="2269" t="s">
        <v>704</v>
      </c>
      <c r="B3" s="2269"/>
      <c r="C3" s="2269"/>
      <c r="D3" s="2269"/>
      <c r="E3" s="2269"/>
    </row>
    <row r="4" spans="1:5" ht="14">
      <c r="B4" s="402"/>
      <c r="C4" s="402"/>
      <c r="D4" s="402"/>
    </row>
    <row r="5" spans="1:5" ht="31.75" customHeight="1">
      <c r="A5" s="2270" t="s">
        <v>1073</v>
      </c>
      <c r="B5" s="2270"/>
      <c r="C5" s="2270"/>
      <c r="D5" s="2270"/>
      <c r="E5" s="2270"/>
    </row>
    <row r="6" spans="1:5">
      <c r="A6" s="403"/>
      <c r="B6" s="403"/>
      <c r="C6" s="403"/>
      <c r="D6" s="403"/>
      <c r="E6" s="403"/>
    </row>
    <row r="7" spans="1:5">
      <c r="A7" s="404" t="s">
        <v>705</v>
      </c>
      <c r="B7" s="2271" t="s">
        <v>706</v>
      </c>
      <c r="C7" s="2271"/>
      <c r="D7" s="2271"/>
      <c r="E7" s="2271"/>
    </row>
    <row r="8" spans="1:5">
      <c r="A8" s="405" t="s">
        <v>707</v>
      </c>
      <c r="B8" s="2266" t="s">
        <v>708</v>
      </c>
      <c r="C8" s="2266"/>
      <c r="D8" s="2266"/>
      <c r="E8" s="2266"/>
    </row>
    <row r="9" spans="1:5">
      <c r="A9" s="2272" t="s">
        <v>709</v>
      </c>
      <c r="B9" s="2272" t="s">
        <v>710</v>
      </c>
      <c r="C9" s="2272"/>
      <c r="D9" s="2272"/>
      <c r="E9" s="2272"/>
    </row>
    <row r="10" spans="1:5" ht="145.25" customHeight="1">
      <c r="A10" s="2273"/>
      <c r="B10" s="2273" t="s">
        <v>1074</v>
      </c>
      <c r="C10" s="2273"/>
      <c r="D10" s="2273"/>
      <c r="E10" s="2273"/>
    </row>
    <row r="11" spans="1:5" ht="32" customHeight="1">
      <c r="A11" s="2274"/>
      <c r="B11" s="2274" t="s">
        <v>711</v>
      </c>
      <c r="C11" s="2274"/>
      <c r="D11" s="2274"/>
      <c r="E11" s="2274"/>
    </row>
    <row r="13" spans="1:5" ht="90.65" customHeight="1">
      <c r="A13" s="406" t="s">
        <v>712</v>
      </c>
      <c r="B13" s="2266" t="s">
        <v>786</v>
      </c>
      <c r="C13" s="2266"/>
      <c r="D13" s="2266"/>
      <c r="E13" s="2266"/>
    </row>
    <row r="15" spans="1:5" ht="30" customHeight="1">
      <c r="A15" s="407" t="s">
        <v>713</v>
      </c>
      <c r="B15" s="2013"/>
      <c r="C15" s="2013"/>
      <c r="D15" s="2013"/>
      <c r="E15" s="2013"/>
    </row>
    <row r="16" spans="1:5" ht="30" customHeight="1">
      <c r="A16" s="406" t="s">
        <v>187</v>
      </c>
      <c r="B16" s="2264" t="str">
        <f>TEXT(基本情報入力シート!L45,"#")</f>
        <v/>
      </c>
      <c r="C16" s="2264"/>
      <c r="D16" s="2264"/>
      <c r="E16" s="2264"/>
    </row>
    <row r="17" spans="1:5" ht="30" customHeight="1">
      <c r="A17" s="406" t="s">
        <v>714</v>
      </c>
      <c r="B17" s="2267" t="str">
        <f>IF(基本情報入力シート!L13="","",基本情報入力シート!L13)</f>
        <v/>
      </c>
      <c r="C17" s="2267"/>
      <c r="D17" s="2267"/>
      <c r="E17" s="2267"/>
    </row>
    <row r="18" spans="1:5" ht="30" customHeight="1">
      <c r="A18" s="406" t="s">
        <v>715</v>
      </c>
      <c r="B18" s="2264" t="str">
        <f>IF(COUNTIF(基本情報入力シート!L50:Z55,"児童発達支援センター")&gt;0,"児童発達支援センター","")&amp;IF(AND(COUNTIF(基本情報入力シート!L50:Z55,"児童発達支援センター")&gt;0,OR(OR(COUNTIF(基本情報入力シート!L50:Z55,"児童発達支援（重心外）")&gt;0,COUNTIF(基本情報入力シート!L50:Z55,"児童発達支援（重心）")&gt;0),COUNTIF(基本情報入力シート!L50:Z55,"*放課後等デイサービス*")&gt;0,COUNTIF(基本情報入力シート!L50:Z55,"居宅訪問型児童発達支援")&gt;0,COUNTIF(基本情報入力シート!L50:Z55,"保育所等訪問支援")&gt;0)),", ","")&amp;IF(OR(COUNTIF(基本情報入力シート!L50:Z55,"児童発達支援（重心外）")&gt;0,COUNTIF(基本情報入力シート!L50:Z55,"児童発達支援（重心）")&gt;0),"児童発達支援","")&amp;IF(AND(OR(COUNTIF(基本情報入力シート!L50:Z55,"児童発達支援（重心外）")&gt;0,COUNTIF(基本情報入力シート!L50:Z55,"児童発達支援（重心）")&gt;0),OR(COUNTIF(基本情報入力シート!L50:Z55,"*放課後等デイサービス*")&gt;0,COUNTIF(基本情報入力シート!L50:Z55,"居宅訪問型児童発達支援")&gt;0,COUNTIF(基本情報入力シート!L50:Z55,"保育所等訪問支援")&gt;0)),", ","")&amp;IF(COUNTIF(基本情報入力シート!L50:Z55,"*放課後等デイサービス*")&gt;0,"放課後等デイサービス","")&amp;IF(AND(COUNTIF(基本情報入力シート!L50:Z55,"*放課後等デイサービス*")&gt;0,OR(COUNTIF(基本情報入力シート!L50:Z55,"居宅訪問型児童発達支援")&gt;0,COUNTIF(基本情報入力シート!L50:Z55,"保育所等訪問支援")&gt;0)),", ","")&amp;IF(COUNTIF(基本情報入力シート!L50:Z55,"居宅訪問型児童発達支援")&gt;0,"居宅訪問型児童発達支援","")&amp;IF(AND(COUNTIF(基本情報入力シート!L50:Z55,"*居宅訪問型児童発達支援*")&gt;0,COUNTIF(基本情報入力シート!L50:Z55,"保育所等訪問支援")&gt;0),", ","")&amp;IF(COUNTIF(基本情報入力シート!L50:Z55,"保育所等訪問支援")&gt;0,"保育所等訪問支援","")</f>
        <v/>
      </c>
      <c r="C18" s="2264"/>
      <c r="D18" s="2264"/>
      <c r="E18" s="2264"/>
    </row>
    <row r="19" spans="1:5" ht="30" customHeight="1">
      <c r="A19" s="406" t="s">
        <v>705</v>
      </c>
      <c r="B19" s="2268"/>
      <c r="C19" s="2268"/>
      <c r="D19" s="2268"/>
      <c r="E19" s="2268"/>
    </row>
    <row r="20" spans="1:5" ht="30" customHeight="1"/>
    <row r="21" spans="1:5" ht="30" customHeight="1">
      <c r="A21" s="401" t="s">
        <v>716</v>
      </c>
    </row>
    <row r="22" spans="1:5" ht="30" customHeight="1">
      <c r="A22" s="406" t="s">
        <v>434</v>
      </c>
      <c r="B22" s="2264" t="str">
        <f>TEXT(基本情報入力シート!L21,"#")</f>
        <v/>
      </c>
      <c r="C22" s="2264"/>
      <c r="D22" s="2264"/>
      <c r="E22" s="2264"/>
    </row>
    <row r="23" spans="1:5" ht="30" customHeight="1">
      <c r="A23" s="406" t="s">
        <v>705</v>
      </c>
      <c r="B23" s="2265"/>
      <c r="C23" s="2265"/>
      <c r="D23" s="2265"/>
      <c r="E23" s="2265"/>
    </row>
  </sheetData>
  <sheetProtection sheet="1" objects="1" scenarios="1"/>
  <mergeCells count="16">
    <mergeCell ref="A3:E3"/>
    <mergeCell ref="A5:E5"/>
    <mergeCell ref="B7:E7"/>
    <mergeCell ref="B8:E8"/>
    <mergeCell ref="A9:A11"/>
    <mergeCell ref="B9:E9"/>
    <mergeCell ref="B10:E10"/>
    <mergeCell ref="B11:E11"/>
    <mergeCell ref="B22:E22"/>
    <mergeCell ref="B23:E23"/>
    <mergeCell ref="B13:E13"/>
    <mergeCell ref="B15:E15"/>
    <mergeCell ref="B16:E16"/>
    <mergeCell ref="B17:E17"/>
    <mergeCell ref="B18:E18"/>
    <mergeCell ref="B19:E19"/>
  </mergeCells>
  <phoneticPr fontId="7"/>
  <conditionalFormatting sqref="B19:E19">
    <cfRule type="expression" dxfId="1" priority="2">
      <formula>$B$19=""</formula>
    </cfRule>
  </conditionalFormatting>
  <conditionalFormatting sqref="B23:E23">
    <cfRule type="expression" dxfId="0" priority="1">
      <formula>$B$23=""</formula>
    </cfRule>
  </conditionalFormatting>
  <pageMargins left="0.74803149606299213" right="0.74803149606299213" top="0.98425196850393704" bottom="0.98425196850393704" header="0.51181102362204722" footer="0.51181102362204722"/>
  <pageSetup paperSize="9" scale="9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31</vt:i4>
      </vt:variant>
      <vt:variant>
        <vt:lpstr>名前付き一覧</vt:lpstr>
      </vt:variant>
      <vt:variant>
        <vt:i4>18</vt:i4>
      </vt:variant>
    </vt:vector>
  </HeadingPairs>
  <TitlesOfParts>
    <vt:vector size="49" baseType="lpstr">
      <vt:lpstr>提出書類一覧</vt:lpstr>
      <vt:lpstr>基本情報入力シート</vt:lpstr>
      <vt:lpstr>様式１（指定申請書）</vt:lpstr>
      <vt:lpstr>付表３－２</vt:lpstr>
      <vt:lpstr>付表16_児童発達支援（重心外）</vt:lpstr>
      <vt:lpstr>付表16_児童発達支援（重心）</vt:lpstr>
      <vt:lpstr>付表16_放課後等デイサービス（重心外）</vt:lpstr>
      <vt:lpstr>付表16_放課後等デイサービス（重心）</vt:lpstr>
      <vt:lpstr>付表17_居宅訪問型児童発達支援</vt:lpstr>
      <vt:lpstr>付表18_保育所等訪問支援</vt:lpstr>
      <vt:lpstr>様式２（体制等状況一覧表）</vt:lpstr>
      <vt:lpstr>参考様式１（社保・労保加入状況）</vt:lpstr>
      <vt:lpstr>参考様式２-1（管理者経歴書）</vt:lpstr>
      <vt:lpstr>参考様式２-2（児発管経歴書_事業①）</vt:lpstr>
      <vt:lpstr>参考様式２-2（児発管経歴書_事業②）</vt:lpstr>
      <vt:lpstr>参考様式２-2（児発管経歴書_事業③）</vt:lpstr>
      <vt:lpstr>参考様式２-2（児発管経歴書_事業④）</vt:lpstr>
      <vt:lpstr>参考様式２-2（児発管経歴書_事業⑤）</vt:lpstr>
      <vt:lpstr>参考様式２-2（児発管経歴書_事業⑥）</vt:lpstr>
      <vt:lpstr>参考様式３-１（実務経験証明書）</vt:lpstr>
      <vt:lpstr>参考様式３-２（実務経験証明書）リンクなし</vt:lpstr>
      <vt:lpstr>参考様式４（苦情解決措置概要）</vt:lpstr>
      <vt:lpstr>参考様式５（勤務体制・勤務形態一覧表）</vt:lpstr>
      <vt:lpstr>参考様式５（勤務体制・勤務形態一覧表）(記載例)</vt:lpstr>
      <vt:lpstr>参考様式５（勤務体制・勤務形態一覧表）(重心)（記載例）</vt:lpstr>
      <vt:lpstr>参考様式６（非該当誓約書）</vt:lpstr>
      <vt:lpstr>参考様式７（協力医療機関）</vt:lpstr>
      <vt:lpstr>参考様式８（耐震化）</vt:lpstr>
      <vt:lpstr>参考様式９（収支予算書）</vt:lpstr>
      <vt:lpstr>参考様式10（事業開始届）</vt:lpstr>
      <vt:lpstr>参考様式11（メールアドレスの登録 ）</vt:lpstr>
      <vt:lpstr>基本情報入力シート!Print_Area</vt:lpstr>
      <vt:lpstr>'参考様式１（社保・労保加入状況）'!Print_Area</vt:lpstr>
      <vt:lpstr>'参考様式10（事業開始届）'!Print_Area</vt:lpstr>
      <vt:lpstr>'参考様式３-１（実務経験証明書）'!Print_Area</vt:lpstr>
      <vt:lpstr>'参考様式３-２（実務経験証明書）リンクなし'!Print_Area</vt:lpstr>
      <vt:lpstr>'参考様式４（苦情解決措置概要）'!Print_Area</vt:lpstr>
      <vt:lpstr>'参考様式５（勤務体制・勤務形態一覧表）'!Print_Area</vt:lpstr>
      <vt:lpstr>'参考様式６（非該当誓約書）'!Print_Area</vt:lpstr>
      <vt:lpstr>'参考様式８（耐震化）'!Print_Area</vt:lpstr>
      <vt:lpstr>'参考様式９（収支予算書）'!Print_Area</vt:lpstr>
      <vt:lpstr>提出書類一覧!Print_Area</vt:lpstr>
      <vt:lpstr>'付表16_児童発達支援（重心）'!Print_Area</vt:lpstr>
      <vt:lpstr>'付表16_児童発達支援（重心外）'!Print_Area</vt:lpstr>
      <vt:lpstr>'付表16_放課後等デイサービス（重心）'!Print_Area</vt:lpstr>
      <vt:lpstr>付表17_居宅訪問型児童発達支援!Print_Area</vt:lpstr>
      <vt:lpstr>付表18_保育所等訪問支援!Print_Area</vt:lpstr>
      <vt:lpstr>'様式１（指定申請書）'!Print_Area</vt:lpstr>
      <vt:lpstr>'様式２（体制等状況一覧表）'!Print_Area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WATABE-SHIGERU@city.suginami.lg.jp</dc:creator>
  <cp:lastModifiedBy>渡部　茂</cp:lastModifiedBy>
  <cp:lastPrinted>2026-10-24T14:12:07Z</cp:lastPrinted>
  <dcterms:created xsi:type="dcterms:W3CDTF">2025-12-12T05:35:16Z</dcterms:created>
  <dcterms:modified xsi:type="dcterms:W3CDTF">2026-10-27T02:06:35Z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