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heckCompatibility="1" defaultThemeVersion="164011"/>
  <mc:AlternateContent xmlns:mc="http://schemas.openxmlformats.org/markup-compatibility/2006">
    <mc:Choice Requires="x15">
      <x15ac:absPath xmlns:x15ac="http://schemas.microsoft.com/office/spreadsheetml/2010/11/ac" url="C:\Users\maegawa-hideki\Desktop\令和3年度　HP用\7　税務・財政\"/>
    </mc:Choice>
  </mc:AlternateContent>
  <bookViews>
    <workbookView xWindow="0" yWindow="0" windowWidth="20490" windowHeight="7530"/>
  </bookViews>
  <sheets>
    <sheet name="7-23（１）" sheetId="1" r:id="rId1"/>
    <sheet name="7-23 （２）" sheetId="3" r:id="rId2"/>
  </sheets>
  <definedNames>
    <definedName name="_xlnm.Print_Area" localSheetId="1">'7-23 （２）'!$A$1:$F$33</definedName>
    <definedName name="_xlnm.Print_Area" localSheetId="0">'7-23（１）'!$A$1:$F$44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0" i="3" l="1"/>
  <c r="E27" i="3"/>
  <c r="E26" i="3"/>
  <c r="E24" i="3"/>
  <c r="E23" i="3"/>
  <c r="E22" i="3"/>
  <c r="E21" i="3"/>
  <c r="E20" i="3"/>
  <c r="E15" i="3"/>
  <c r="E14" i="3"/>
  <c r="E13" i="3"/>
  <c r="E11" i="3"/>
  <c r="E10" i="3"/>
  <c r="E9" i="3"/>
  <c r="E8" i="3"/>
  <c r="E7" i="3"/>
  <c r="F5" i="3"/>
  <c r="D5" i="3"/>
  <c r="C5" i="3"/>
  <c r="C6" i="1"/>
  <c r="D6" i="1"/>
  <c r="E6" i="1"/>
  <c r="F6" i="1"/>
  <c r="E8" i="1"/>
  <c r="E9" i="1"/>
  <c r="E11" i="1"/>
  <c r="E12" i="1"/>
  <c r="E14" i="1"/>
  <c r="E15" i="1"/>
  <c r="E16" i="1"/>
  <c r="E18" i="1"/>
  <c r="E19" i="1"/>
  <c r="E21" i="1"/>
  <c r="E22" i="1"/>
  <c r="E24" i="1"/>
  <c r="E26" i="1"/>
  <c r="E27" i="1"/>
  <c r="E32" i="1"/>
  <c r="E33" i="1"/>
  <c r="E36" i="1"/>
  <c r="E37" i="1"/>
  <c r="E39" i="1"/>
  <c r="E42" i="1"/>
  <c r="E5" i="3" l="1"/>
</calcChain>
</file>

<file path=xl/sharedStrings.xml><?xml version="1.0" encoding="utf-8"?>
<sst xmlns="http://schemas.openxmlformats.org/spreadsheetml/2006/main" count="88" uniqueCount="59">
  <si>
    <t>-</t>
    <phoneticPr fontId="2"/>
  </si>
  <si>
    <t>予備費</t>
    <rPh sb="0" eb="2">
      <t>ヨビ</t>
    </rPh>
    <rPh sb="2" eb="3">
      <t>ヒ</t>
    </rPh>
    <phoneticPr fontId="2"/>
  </si>
  <si>
    <t>繰出金</t>
    <rPh sb="0" eb="1">
      <t>ク</t>
    </rPh>
    <rPh sb="1" eb="2">
      <t>デ</t>
    </rPh>
    <rPh sb="2" eb="3">
      <t>キン</t>
    </rPh>
    <phoneticPr fontId="2"/>
  </si>
  <si>
    <t>延滞金</t>
    <rPh sb="0" eb="2">
      <t>エンタイ</t>
    </rPh>
    <rPh sb="2" eb="3">
      <t>キン</t>
    </rPh>
    <phoneticPr fontId="2"/>
  </si>
  <si>
    <t>公債費</t>
    <rPh sb="0" eb="2">
      <t>コウサイ</t>
    </rPh>
    <rPh sb="2" eb="3">
      <t>ヒ</t>
    </rPh>
    <phoneticPr fontId="2"/>
  </si>
  <si>
    <t>償還金及び還付加算金</t>
    <rPh sb="0" eb="3">
      <t>ショウカンキン</t>
    </rPh>
    <rPh sb="3" eb="4">
      <t>オヨ</t>
    </rPh>
    <rPh sb="5" eb="7">
      <t>カンプ</t>
    </rPh>
    <rPh sb="7" eb="10">
      <t>カサンキン</t>
    </rPh>
    <phoneticPr fontId="2"/>
  </si>
  <si>
    <t>諸支出金</t>
    <rPh sb="0" eb="1">
      <t>ショ</t>
    </rPh>
    <rPh sb="1" eb="3">
      <t>シシュツ</t>
    </rPh>
    <rPh sb="3" eb="4">
      <t>キン</t>
    </rPh>
    <phoneticPr fontId="2"/>
  </si>
  <si>
    <t>その他諸費</t>
    <rPh sb="2" eb="3">
      <t>タ</t>
    </rPh>
    <rPh sb="3" eb="5">
      <t>ショヒ</t>
    </rPh>
    <phoneticPr fontId="2"/>
  </si>
  <si>
    <t>その他地域支援事業</t>
    <rPh sb="2" eb="3">
      <t>タ</t>
    </rPh>
    <rPh sb="3" eb="5">
      <t>チイキ</t>
    </rPh>
    <rPh sb="5" eb="7">
      <t>シエン</t>
    </rPh>
    <rPh sb="7" eb="9">
      <t>ジギョウ</t>
    </rPh>
    <phoneticPr fontId="2"/>
  </si>
  <si>
    <t>包括的支援事業</t>
    <rPh sb="0" eb="3">
      <t>ホウカツテキ</t>
    </rPh>
    <rPh sb="3" eb="5">
      <t>シエン</t>
    </rPh>
    <rPh sb="5" eb="7">
      <t>ジギョウ</t>
    </rPh>
    <phoneticPr fontId="2"/>
  </si>
  <si>
    <t>介護予防・日常生活支援総合事業</t>
    <rPh sb="0" eb="2">
      <t>カイゴ</t>
    </rPh>
    <rPh sb="2" eb="4">
      <t>ヨボウ</t>
    </rPh>
    <rPh sb="5" eb="7">
      <t>ニチジョウ</t>
    </rPh>
    <rPh sb="7" eb="9">
      <t>セイカツ</t>
    </rPh>
    <rPh sb="9" eb="11">
      <t>シエン</t>
    </rPh>
    <rPh sb="11" eb="13">
      <t>ソウゴウ</t>
    </rPh>
    <rPh sb="13" eb="15">
      <t>ジギョウ</t>
    </rPh>
    <phoneticPr fontId="2"/>
  </si>
  <si>
    <t>地域支援事業</t>
    <rPh sb="0" eb="2">
      <t>チイキ</t>
    </rPh>
    <rPh sb="2" eb="4">
      <t>シエン</t>
    </rPh>
    <rPh sb="4" eb="6">
      <t>ジギョウ</t>
    </rPh>
    <phoneticPr fontId="2"/>
  </si>
  <si>
    <t>基金積立金</t>
    <rPh sb="0" eb="2">
      <t>キキン</t>
    </rPh>
    <rPh sb="2" eb="4">
      <t>ツミタテ</t>
    </rPh>
    <rPh sb="4" eb="5">
      <t>キン</t>
    </rPh>
    <phoneticPr fontId="2"/>
  </si>
  <si>
    <t>高額サービス費</t>
    <rPh sb="0" eb="2">
      <t>コウガク</t>
    </rPh>
    <rPh sb="6" eb="7">
      <t>ヒ</t>
    </rPh>
    <phoneticPr fontId="2"/>
  </si>
  <si>
    <t>サービス等諸費</t>
    <rPh sb="4" eb="5">
      <t>ナド</t>
    </rPh>
    <rPh sb="5" eb="7">
      <t>ショヒ</t>
    </rPh>
    <phoneticPr fontId="2"/>
  </si>
  <si>
    <t>保険給付費</t>
    <rPh sb="0" eb="2">
      <t>ホケン</t>
    </rPh>
    <rPh sb="2" eb="4">
      <t>キュウフ</t>
    </rPh>
    <rPh sb="4" eb="5">
      <t>ヒ</t>
    </rPh>
    <phoneticPr fontId="2"/>
  </si>
  <si>
    <t>計画策定委員会費</t>
    <rPh sb="0" eb="2">
      <t>ケイカク</t>
    </rPh>
    <rPh sb="2" eb="4">
      <t>サクテイ</t>
    </rPh>
    <rPh sb="4" eb="7">
      <t>イインカイ</t>
    </rPh>
    <rPh sb="7" eb="8">
      <t>ヒ</t>
    </rPh>
    <phoneticPr fontId="2"/>
  </si>
  <si>
    <t>趣旨普及費</t>
    <rPh sb="0" eb="2">
      <t>シュシ</t>
    </rPh>
    <rPh sb="2" eb="4">
      <t>フキュウ</t>
    </rPh>
    <rPh sb="4" eb="5">
      <t>ヒ</t>
    </rPh>
    <phoneticPr fontId="2"/>
  </si>
  <si>
    <t>介護認定審査会費</t>
    <rPh sb="0" eb="2">
      <t>カイゴ</t>
    </rPh>
    <rPh sb="2" eb="4">
      <t>ニンテイ</t>
    </rPh>
    <rPh sb="4" eb="7">
      <t>シンサカイ</t>
    </rPh>
    <rPh sb="7" eb="8">
      <t>ヒ</t>
    </rPh>
    <phoneticPr fontId="2"/>
  </si>
  <si>
    <t>総務管理費</t>
    <rPh sb="0" eb="2">
      <t>ソウム</t>
    </rPh>
    <rPh sb="2" eb="5">
      <t>カンリヒ</t>
    </rPh>
    <phoneticPr fontId="2"/>
  </si>
  <si>
    <t>総務費</t>
    <rPh sb="0" eb="3">
      <t>ソウムヒ</t>
    </rPh>
    <phoneticPr fontId="2"/>
  </si>
  <si>
    <t>総額</t>
    <rPh sb="0" eb="2">
      <t>ソウガク</t>
    </rPh>
    <phoneticPr fontId="2"/>
  </si>
  <si>
    <t>当初予算額(1)</t>
    <rPh sb="0" eb="2">
      <t>トウショ</t>
    </rPh>
    <rPh sb="2" eb="4">
      <t>ヨサン</t>
    </rPh>
    <rPh sb="4" eb="5">
      <t>ガク</t>
    </rPh>
    <phoneticPr fontId="2"/>
  </si>
  <si>
    <t>差　　額</t>
    <rPh sb="0" eb="1">
      <t>サ</t>
    </rPh>
    <rPh sb="3" eb="4">
      <t>ガク</t>
    </rPh>
    <phoneticPr fontId="2"/>
  </si>
  <si>
    <t>支出済額</t>
    <rPh sb="0" eb="2">
      <t>シシュツ</t>
    </rPh>
    <rPh sb="2" eb="3">
      <t>スミ</t>
    </rPh>
    <rPh sb="3" eb="4">
      <t>ガク</t>
    </rPh>
    <phoneticPr fontId="2"/>
  </si>
  <si>
    <t>予算現額</t>
    <rPh sb="0" eb="2">
      <t>ヨサン</t>
    </rPh>
    <rPh sb="2" eb="3">
      <t>ウツツ</t>
    </rPh>
    <rPh sb="3" eb="4">
      <t>ガク</t>
    </rPh>
    <phoneticPr fontId="2"/>
  </si>
  <si>
    <t>令和3年度</t>
    <rPh sb="0" eb="2">
      <t>レイワ</t>
    </rPh>
    <rPh sb="3" eb="5">
      <t>ネンド</t>
    </rPh>
    <phoneticPr fontId="2"/>
  </si>
  <si>
    <t>令和2年度</t>
    <rPh sb="0" eb="2">
      <t>レイワ</t>
    </rPh>
    <rPh sb="3" eb="5">
      <t>ネンド</t>
    </rPh>
    <rPh sb="4" eb="5">
      <t>ド</t>
    </rPh>
    <phoneticPr fontId="2"/>
  </si>
  <si>
    <t>科目</t>
    <rPh sb="0" eb="2">
      <t>カモク</t>
    </rPh>
    <phoneticPr fontId="2"/>
  </si>
  <si>
    <t>（単位　円）</t>
    <rPh sb="1" eb="3">
      <t>タンイ</t>
    </rPh>
    <rPh sb="4" eb="5">
      <t>エン</t>
    </rPh>
    <phoneticPr fontId="2"/>
  </si>
  <si>
    <t>(2)　歳出</t>
    <rPh sb="4" eb="5">
      <t>トシ</t>
    </rPh>
    <rPh sb="5" eb="6">
      <t>デ</t>
    </rPh>
    <phoneticPr fontId="2"/>
  </si>
  <si>
    <t>資料：会計管理室会計課「杉並区各会計歳入歳出決算書」、(1)政策経営部財政課「杉並区予算」</t>
    <rPh sb="0" eb="2">
      <t>シリョウ</t>
    </rPh>
    <rPh sb="3" eb="5">
      <t>カイケイ</t>
    </rPh>
    <rPh sb="5" eb="8">
      <t>カンリシツ</t>
    </rPh>
    <rPh sb="8" eb="11">
      <t>カイケイカ</t>
    </rPh>
    <rPh sb="12" eb="15">
      <t>スギナミク</t>
    </rPh>
    <rPh sb="15" eb="16">
      <t>カク</t>
    </rPh>
    <rPh sb="16" eb="18">
      <t>カイケイ</t>
    </rPh>
    <rPh sb="18" eb="20">
      <t>サイニュウ</t>
    </rPh>
    <rPh sb="20" eb="22">
      <t>サイシュツ</t>
    </rPh>
    <rPh sb="22" eb="24">
      <t>ケッサン</t>
    </rPh>
    <rPh sb="24" eb="25">
      <t>ショ</t>
    </rPh>
    <phoneticPr fontId="2"/>
  </si>
  <si>
    <t>雑入</t>
    <rPh sb="0" eb="1">
      <t>ザツ</t>
    </rPh>
    <rPh sb="1" eb="2">
      <t>ニュウ</t>
    </rPh>
    <phoneticPr fontId="2"/>
  </si>
  <si>
    <t>△ 1 000</t>
    <phoneticPr fontId="2"/>
  </si>
  <si>
    <t>預金利子</t>
    <rPh sb="0" eb="2">
      <t>ヨキン</t>
    </rPh>
    <rPh sb="2" eb="4">
      <t>リシ</t>
    </rPh>
    <phoneticPr fontId="2"/>
  </si>
  <si>
    <t>△ 3 000</t>
    <phoneticPr fontId="2"/>
  </si>
  <si>
    <t>延滞金、加算金及び過料</t>
    <rPh sb="0" eb="2">
      <t>エンタイ</t>
    </rPh>
    <rPh sb="2" eb="3">
      <t>キン</t>
    </rPh>
    <rPh sb="4" eb="7">
      <t>カサンキン</t>
    </rPh>
    <rPh sb="7" eb="8">
      <t>オヨ</t>
    </rPh>
    <rPh sb="9" eb="11">
      <t>カリョウ</t>
    </rPh>
    <phoneticPr fontId="2"/>
  </si>
  <si>
    <t>諸収入</t>
    <rPh sb="0" eb="1">
      <t>ショ</t>
    </rPh>
    <rPh sb="1" eb="3">
      <t>シュウニュウ</t>
    </rPh>
    <phoneticPr fontId="2"/>
  </si>
  <si>
    <t>繰越金</t>
    <rPh sb="0" eb="2">
      <t>クリコシ</t>
    </rPh>
    <rPh sb="2" eb="3">
      <t>キン</t>
    </rPh>
    <phoneticPr fontId="2"/>
  </si>
  <si>
    <t>基金繰入金</t>
    <rPh sb="0" eb="2">
      <t>キキン</t>
    </rPh>
    <rPh sb="2" eb="4">
      <t>クリイレ</t>
    </rPh>
    <rPh sb="4" eb="5">
      <t>キン</t>
    </rPh>
    <phoneticPr fontId="2"/>
  </si>
  <si>
    <t>一般会計繰入金</t>
    <rPh sb="0" eb="2">
      <t>イッパン</t>
    </rPh>
    <rPh sb="2" eb="4">
      <t>カイケイ</t>
    </rPh>
    <rPh sb="4" eb="6">
      <t>クリイレ</t>
    </rPh>
    <rPh sb="6" eb="7">
      <t>キン</t>
    </rPh>
    <phoneticPr fontId="2"/>
  </si>
  <si>
    <t>繰入金</t>
    <rPh sb="0" eb="2">
      <t>クリイレ</t>
    </rPh>
    <rPh sb="2" eb="3">
      <t>キン</t>
    </rPh>
    <phoneticPr fontId="2"/>
  </si>
  <si>
    <t>寄附金</t>
    <rPh sb="0" eb="3">
      <t>キフキン</t>
    </rPh>
    <phoneticPr fontId="2"/>
  </si>
  <si>
    <t>財産運用収入</t>
    <rPh sb="0" eb="2">
      <t>ザイサン</t>
    </rPh>
    <rPh sb="2" eb="4">
      <t>ウンヨウ</t>
    </rPh>
    <rPh sb="4" eb="6">
      <t>シュウニュウ</t>
    </rPh>
    <phoneticPr fontId="2"/>
  </si>
  <si>
    <t>財産収入</t>
    <rPh sb="0" eb="2">
      <t>ザイサン</t>
    </rPh>
    <rPh sb="2" eb="4">
      <t>シュウニュウ</t>
    </rPh>
    <phoneticPr fontId="2"/>
  </si>
  <si>
    <t>都補助金</t>
    <rPh sb="0" eb="1">
      <t>ト</t>
    </rPh>
    <rPh sb="1" eb="4">
      <t>ホジョキン</t>
    </rPh>
    <phoneticPr fontId="2"/>
  </si>
  <si>
    <t>財政安定化基金支出金</t>
    <rPh sb="0" eb="2">
      <t>ザイセイ</t>
    </rPh>
    <rPh sb="2" eb="5">
      <t>アンテイカ</t>
    </rPh>
    <rPh sb="5" eb="7">
      <t>キキン</t>
    </rPh>
    <rPh sb="7" eb="10">
      <t>シシュツキン</t>
    </rPh>
    <phoneticPr fontId="2"/>
  </si>
  <si>
    <t>都負担金</t>
    <rPh sb="0" eb="1">
      <t>ミヤコ</t>
    </rPh>
    <rPh sb="1" eb="4">
      <t>フタンキン</t>
    </rPh>
    <phoneticPr fontId="2"/>
  </si>
  <si>
    <t>都支出金</t>
    <rPh sb="0" eb="1">
      <t>ト</t>
    </rPh>
    <rPh sb="1" eb="4">
      <t>シシュツキン</t>
    </rPh>
    <phoneticPr fontId="2"/>
  </si>
  <si>
    <t>支払基金交付金</t>
    <rPh sb="0" eb="2">
      <t>シハライ</t>
    </rPh>
    <rPh sb="2" eb="4">
      <t>キキン</t>
    </rPh>
    <rPh sb="4" eb="7">
      <t>コウフキン</t>
    </rPh>
    <phoneticPr fontId="2"/>
  </si>
  <si>
    <t>国庫補助金</t>
    <rPh sb="0" eb="2">
      <t>コッコ</t>
    </rPh>
    <rPh sb="2" eb="5">
      <t>ホジョキン</t>
    </rPh>
    <phoneticPr fontId="2"/>
  </si>
  <si>
    <t>国庫負担金</t>
    <rPh sb="0" eb="2">
      <t>コッコ</t>
    </rPh>
    <rPh sb="2" eb="5">
      <t>フタンキン</t>
    </rPh>
    <phoneticPr fontId="2"/>
  </si>
  <si>
    <t>国庫支出金</t>
    <rPh sb="0" eb="2">
      <t>コッコ</t>
    </rPh>
    <rPh sb="2" eb="5">
      <t>シシュツキン</t>
    </rPh>
    <phoneticPr fontId="2"/>
  </si>
  <si>
    <t>手数料</t>
    <rPh sb="0" eb="3">
      <t>テスウリョウ</t>
    </rPh>
    <phoneticPr fontId="2"/>
  </si>
  <si>
    <t>使用料及び手数料</t>
    <rPh sb="0" eb="3">
      <t>シヨウリョウ</t>
    </rPh>
    <rPh sb="3" eb="4">
      <t>オヨ</t>
    </rPh>
    <rPh sb="5" eb="8">
      <t>テスウリョウ</t>
    </rPh>
    <phoneticPr fontId="2"/>
  </si>
  <si>
    <t>介護保険料</t>
    <rPh sb="0" eb="2">
      <t>カイゴ</t>
    </rPh>
    <rPh sb="2" eb="5">
      <t>ホケンリョウ</t>
    </rPh>
    <phoneticPr fontId="2"/>
  </si>
  <si>
    <t>収入済額</t>
    <rPh sb="0" eb="2">
      <t>シュウニュウ</t>
    </rPh>
    <rPh sb="2" eb="3">
      <t>スミ</t>
    </rPh>
    <rPh sb="3" eb="4">
      <t>ガク</t>
    </rPh>
    <phoneticPr fontId="2"/>
  </si>
  <si>
    <t>(1)　歳入</t>
    <rPh sb="4" eb="5">
      <t>トシ</t>
    </rPh>
    <rPh sb="5" eb="6">
      <t>イ</t>
    </rPh>
    <phoneticPr fontId="2"/>
  </si>
  <si>
    <t>7-23　介護保険事業会計令和２年度決算額及び令和３年度当初予算額</t>
    <rPh sb="5" eb="7">
      <t>カイゴ</t>
    </rPh>
    <rPh sb="7" eb="9">
      <t>ホケン</t>
    </rPh>
    <rPh sb="9" eb="11">
      <t>ジギョウ</t>
    </rPh>
    <rPh sb="11" eb="13">
      <t>カイケイ</t>
    </rPh>
    <rPh sb="13" eb="15">
      <t>レイワ</t>
    </rPh>
    <rPh sb="16" eb="18">
      <t>ネンド</t>
    </rPh>
    <rPh sb="17" eb="18">
      <t>ド</t>
    </rPh>
    <rPh sb="18" eb="20">
      <t>ケッサン</t>
    </rPh>
    <rPh sb="20" eb="21">
      <t>ガク</t>
    </rPh>
    <rPh sb="21" eb="22">
      <t>オヨ</t>
    </rPh>
    <rPh sb="23" eb="25">
      <t>レイワ</t>
    </rPh>
    <rPh sb="26" eb="28">
      <t>ネンド</t>
    </rPh>
    <rPh sb="28" eb="30">
      <t>トウショ</t>
    </rPh>
    <rPh sb="30" eb="32">
      <t>ヨサン</t>
    </rPh>
    <rPh sb="32" eb="33">
      <t>ガク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</si>
</sst>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 * #,##0_ ;_ * \-#,##0_ ;_ * &quot;-&quot;_ ;_ @_ "/>
    <numFmt numFmtId="176" formatCode="###\ ###\ ###\ ##0;&quot;△&quot;###\ ###\ ###\ ##0"/>
    <numFmt numFmtId="177" formatCode="###\ ###\ ###\ ##0"/>
    <numFmt numFmtId="178" formatCode="###\ ###\ ###\ ###_ ;_ * \-#\ ##0_ ;_ * &quot;-&quot;_ ;_ @_ "/>
    <numFmt numFmtId="179" formatCode="&quot;平 成 &quot;#\ #&quot; 年 度&quot;"/>
    <numFmt numFmtId="180" formatCode="&quot;平  成  &quot;#\ \ #&quot;  年  度&quot;"/>
  </numFmts>
  <fonts count="20" x14ac:knownFonts="1"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sz val="9.5"/>
      <name val="ＭＳ Ｐ明朝"/>
      <family val="1"/>
      <charset val="128"/>
    </font>
    <font>
      <b/>
      <sz val="10"/>
      <name val="ＭＳ Ｐ明朝"/>
      <family val="1"/>
      <charset val="128"/>
    </font>
    <font>
      <b/>
      <sz val="9.5"/>
      <name val="ＭＳ Ｐ明朝"/>
      <family val="1"/>
      <charset val="128"/>
    </font>
    <font>
      <sz val="10"/>
      <color indexed="10"/>
      <name val="ＭＳ Ｐ明朝"/>
      <family val="1"/>
      <charset val="128"/>
    </font>
    <font>
      <sz val="8"/>
      <name val="ＭＳ Ｐ明朝"/>
      <family val="1"/>
      <charset val="128"/>
    </font>
    <font>
      <b/>
      <sz val="11"/>
      <name val="ＭＳ Ｐ明朝"/>
      <family val="1"/>
      <charset val="128"/>
    </font>
    <font>
      <sz val="10.5"/>
      <color indexed="14"/>
      <name val="ＭＳ Ｐ明朝"/>
      <family val="1"/>
      <charset val="128"/>
    </font>
    <font>
      <sz val="10.5"/>
      <color rgb="FFFF0000"/>
      <name val="ＭＳ Ｐ明朝"/>
      <family val="1"/>
      <charset val="128"/>
    </font>
    <font>
      <sz val="10.5"/>
      <name val="ＭＳ Ｐ明朝"/>
      <family val="1"/>
      <charset val="128"/>
    </font>
    <font>
      <sz val="12"/>
      <name val="ＭＳ Ｐ明朝"/>
      <family val="1"/>
      <charset val="128"/>
    </font>
    <font>
      <sz val="10.5"/>
      <color theme="0"/>
      <name val="ＭＳ Ｐ明朝"/>
      <family val="1"/>
      <charset val="128"/>
    </font>
    <font>
      <b/>
      <sz val="10.5"/>
      <name val="ＭＳ Ｐ明朝"/>
      <family val="1"/>
      <charset val="128"/>
    </font>
    <font>
      <b/>
      <sz val="10.5"/>
      <color indexed="10"/>
      <name val="ＭＳ Ｐ明朝"/>
      <family val="1"/>
      <charset val="128"/>
    </font>
    <font>
      <b/>
      <sz val="14"/>
      <name val="ＭＳ Ｐ明朝"/>
      <family val="1"/>
      <charset val="128"/>
    </font>
    <font>
      <sz val="11"/>
      <color indexed="1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76" fontId="4" fillId="0" borderId="0" xfId="0" applyNumberFormat="1" applyFont="1" applyBorder="1" applyAlignment="1">
      <alignment vertical="center"/>
    </xf>
    <xf numFmtId="177" fontId="5" fillId="0" borderId="1" xfId="0" applyNumberFormat="1" applyFont="1" applyBorder="1" applyAlignment="1">
      <alignment vertical="center"/>
    </xf>
    <xf numFmtId="177" fontId="5" fillId="0" borderId="1" xfId="0" applyNumberFormat="1" applyFont="1" applyBorder="1" applyAlignment="1">
      <alignment horizontal="right" vertical="center"/>
    </xf>
    <xf numFmtId="41" fontId="5" fillId="0" borderId="1" xfId="0" applyNumberFormat="1" applyFont="1" applyFill="1" applyBorder="1" applyAlignment="1">
      <alignment horizontal="right" vertical="center"/>
    </xf>
    <xf numFmtId="177" fontId="5" fillId="0" borderId="2" xfId="0" applyNumberFormat="1" applyFont="1" applyBorder="1" applyAlignment="1">
      <alignment horizontal="right" vertical="center"/>
    </xf>
    <xf numFmtId="0" fontId="5" fillId="0" borderId="3" xfId="0" applyFont="1" applyBorder="1" applyAlignment="1">
      <alignment horizontal="distributed" vertical="center"/>
    </xf>
    <xf numFmtId="0" fontId="5" fillId="0" borderId="1" xfId="0" applyFont="1" applyBorder="1" applyAlignment="1">
      <alignment vertical="center"/>
    </xf>
    <xf numFmtId="176" fontId="6" fillId="0" borderId="0" xfId="0" applyNumberFormat="1" applyFont="1" applyBorder="1" applyAlignment="1">
      <alignment horizontal="right" vertical="center"/>
    </xf>
    <xf numFmtId="177" fontId="7" fillId="0" borderId="0" xfId="0" applyNumberFormat="1" applyFont="1" applyBorder="1" applyAlignment="1">
      <alignment horizontal="right" vertical="center"/>
    </xf>
    <xf numFmtId="177" fontId="7" fillId="0" borderId="0" xfId="0" applyNumberFormat="1" applyFont="1" applyAlignment="1">
      <alignment horizontal="right" vertical="center"/>
    </xf>
    <xf numFmtId="178" fontId="7" fillId="0" borderId="0" xfId="0" applyNumberFormat="1" applyFont="1" applyAlignment="1">
      <alignment horizontal="right" vertical="center"/>
    </xf>
    <xf numFmtId="0" fontId="4" fillId="0" borderId="0" xfId="0" applyFont="1" applyBorder="1" applyAlignment="1">
      <alignment horizontal="right" vertical="top"/>
    </xf>
    <xf numFmtId="177" fontId="5" fillId="0" borderId="0" xfId="0" applyNumberFormat="1" applyFont="1" applyBorder="1" applyAlignment="1">
      <alignment horizontal="right" vertical="top"/>
    </xf>
    <xf numFmtId="177" fontId="5" fillId="0" borderId="0" xfId="0" applyNumberFormat="1" applyFont="1" applyAlignment="1">
      <alignment horizontal="right" vertical="center"/>
    </xf>
    <xf numFmtId="177" fontId="5" fillId="0" borderId="0" xfId="0" applyNumberFormat="1" applyFont="1" applyBorder="1" applyAlignment="1">
      <alignment horizontal="distributed" vertical="top"/>
    </xf>
    <xf numFmtId="0" fontId="5" fillId="0" borderId="4" xfId="0" applyFont="1" applyBorder="1" applyAlignment="1">
      <alignment horizontal="distributed" vertical="top"/>
    </xf>
    <xf numFmtId="0" fontId="5" fillId="0" borderId="0" xfId="0" applyFont="1" applyBorder="1" applyAlignment="1">
      <alignment vertical="center"/>
    </xf>
    <xf numFmtId="0" fontId="1" fillId="0" borderId="0" xfId="0" applyFont="1" applyAlignment="1">
      <alignment vertical="top"/>
    </xf>
    <xf numFmtId="0" fontId="8" fillId="0" borderId="0" xfId="0" applyFont="1" applyAlignment="1">
      <alignment horizontal="left" vertical="center"/>
    </xf>
    <xf numFmtId="177" fontId="5" fillId="0" borderId="0" xfId="0" applyNumberFormat="1" applyFont="1" applyFill="1" applyAlignment="1">
      <alignment horizontal="right" vertical="center"/>
    </xf>
    <xf numFmtId="177" fontId="5" fillId="0" borderId="0" xfId="0" applyNumberFormat="1" applyFont="1" applyBorder="1" applyAlignment="1">
      <alignment horizontal="right" vertical="center"/>
    </xf>
    <xf numFmtId="0" fontId="5" fillId="0" borderId="0" xfId="0" applyFont="1" applyBorder="1" applyAlignment="1">
      <alignment horizontal="left" vertical="top"/>
    </xf>
    <xf numFmtId="41" fontId="5" fillId="0" borderId="0" xfId="0" applyNumberFormat="1" applyFont="1" applyFill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5" fillId="0" borderId="4" xfId="0" applyFont="1" applyBorder="1" applyAlignment="1">
      <alignment horizontal="distributed" vertical="center"/>
    </xf>
    <xf numFmtId="0" fontId="5" fillId="0" borderId="0" xfId="0" applyFont="1" applyBorder="1" applyAlignment="1">
      <alignment horizontal="distributed" vertical="center"/>
    </xf>
    <xf numFmtId="0" fontId="7" fillId="0" borderId="0" xfId="0" applyFont="1" applyBorder="1" applyAlignment="1">
      <alignment horizontal="distributed" vertical="center"/>
    </xf>
    <xf numFmtId="176" fontId="6" fillId="0" borderId="0" xfId="0" applyNumberFormat="1" applyFont="1" applyAlignment="1">
      <alignment horizontal="right" vertical="center"/>
    </xf>
    <xf numFmtId="0" fontId="5" fillId="0" borderId="0" xfId="0" applyFont="1" applyBorder="1" applyAlignment="1">
      <alignment horizontal="left" vertical="center"/>
    </xf>
    <xf numFmtId="0" fontId="9" fillId="0" borderId="4" xfId="0" applyFont="1" applyBorder="1" applyAlignment="1">
      <alignment horizontal="distributed" vertical="center"/>
    </xf>
    <xf numFmtId="1" fontId="5" fillId="0" borderId="0" xfId="0" applyNumberFormat="1" applyFont="1" applyFill="1" applyAlignment="1">
      <alignment horizontal="right" vertical="center"/>
    </xf>
    <xf numFmtId="0" fontId="6" fillId="0" borderId="0" xfId="0" applyFont="1" applyAlignment="1">
      <alignment horizontal="right" vertical="center"/>
    </xf>
    <xf numFmtId="1" fontId="7" fillId="0" borderId="0" xfId="0" applyNumberFormat="1" applyFont="1" applyFill="1" applyAlignment="1">
      <alignment horizontal="right" vertical="center"/>
    </xf>
    <xf numFmtId="0" fontId="1" fillId="0" borderId="0" xfId="0" applyFont="1" applyFill="1" applyAlignment="1">
      <alignment vertical="center"/>
    </xf>
    <xf numFmtId="0" fontId="4" fillId="0" borderId="0" xfId="0" applyFont="1" applyFill="1" applyAlignment="1">
      <alignment horizontal="right" vertical="center"/>
    </xf>
    <xf numFmtId="0" fontId="10" fillId="0" borderId="0" xfId="0" applyFont="1" applyAlignment="1"/>
    <xf numFmtId="0" fontId="11" fillId="0" borderId="0" xfId="0" applyFont="1" applyBorder="1" applyAlignment="1"/>
    <xf numFmtId="0" fontId="6" fillId="0" borderId="0" xfId="0" applyFont="1" applyAlignment="1">
      <alignment horizontal="right"/>
    </xf>
    <xf numFmtId="177" fontId="7" fillId="0" borderId="0" xfId="0" applyNumberFormat="1" applyFont="1" applyAlignment="1">
      <alignment horizontal="right"/>
    </xf>
    <xf numFmtId="0" fontId="7" fillId="0" borderId="4" xfId="0" applyFont="1" applyBorder="1" applyAlignment="1">
      <alignment horizontal="distributed"/>
    </xf>
    <xf numFmtId="0" fontId="7" fillId="0" borderId="0" xfId="0" applyFont="1" applyBorder="1" applyAlignment="1">
      <alignment horizontal="distributed"/>
    </xf>
    <xf numFmtId="0" fontId="1" fillId="0" borderId="0" xfId="0" applyFont="1"/>
    <xf numFmtId="177" fontId="7" fillId="0" borderId="0" xfId="0" applyNumberFormat="1" applyFont="1" applyFill="1" applyAlignment="1">
      <alignment horizontal="right"/>
    </xf>
    <xf numFmtId="0" fontId="4" fillId="0" borderId="0" xfId="0" applyFont="1" applyBorder="1" applyAlignment="1">
      <alignment horizontal="distributed" vertical="center" justifyLastLine="1"/>
    </xf>
    <xf numFmtId="0" fontId="5" fillId="0" borderId="2" xfId="0" applyFont="1" applyBorder="1" applyAlignment="1">
      <alignment horizontal="distributed" vertical="center" justifyLastLine="1"/>
    </xf>
    <xf numFmtId="0" fontId="5" fillId="0" borderId="7" xfId="0" applyFont="1" applyBorder="1" applyAlignment="1">
      <alignment horizontal="distributed" vertical="center" justifyLastLine="1"/>
    </xf>
    <xf numFmtId="0" fontId="5" fillId="0" borderId="8" xfId="0" applyFont="1" applyBorder="1" applyAlignment="1">
      <alignment horizontal="distributed" vertical="center" justifyLastLine="1"/>
    </xf>
    <xf numFmtId="0" fontId="12" fillId="0" borderId="0" xfId="0" applyFont="1" applyAlignment="1">
      <alignment vertical="center"/>
    </xf>
    <xf numFmtId="0" fontId="4" fillId="0" borderId="0" xfId="0" applyFont="1" applyBorder="1" applyAlignment="1">
      <alignment horizontal="center" vertical="center" justifyLastLine="1"/>
    </xf>
    <xf numFmtId="179" fontId="5" fillId="0" borderId="9" xfId="0" applyNumberFormat="1" applyFont="1" applyFill="1" applyBorder="1" applyAlignment="1">
      <alignment horizontal="center" vertical="center" justifyLastLine="1"/>
    </xf>
    <xf numFmtId="0" fontId="13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vertical="center" justifyLastLine="1"/>
    </xf>
    <xf numFmtId="0" fontId="5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right" vertical="center"/>
    </xf>
    <xf numFmtId="0" fontId="14" fillId="0" borderId="0" xfId="0" applyFont="1" applyAlignment="1">
      <alignment vertical="center" justifyLastLine="1"/>
    </xf>
    <xf numFmtId="0" fontId="15" fillId="0" borderId="0" xfId="0" applyFont="1" applyAlignment="1">
      <alignment vertical="center"/>
    </xf>
    <xf numFmtId="0" fontId="15" fillId="0" borderId="0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horizontal="left" vertical="center"/>
    </xf>
    <xf numFmtId="0" fontId="1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horizontal="right" vertical="center"/>
    </xf>
    <xf numFmtId="0" fontId="13" fillId="0" borderId="0" xfId="0" applyFont="1" applyAlignment="1">
      <alignment vertical="top"/>
    </xf>
    <xf numFmtId="0" fontId="13" fillId="0" borderId="0" xfId="0" applyFont="1" applyBorder="1" applyAlignment="1">
      <alignment vertical="top"/>
    </xf>
    <xf numFmtId="177" fontId="5" fillId="0" borderId="1" xfId="0" applyNumberFormat="1" applyFont="1" applyBorder="1" applyAlignment="1">
      <alignment horizontal="right" vertical="top"/>
    </xf>
    <xf numFmtId="176" fontId="5" fillId="0" borderId="1" xfId="0" applyNumberFormat="1" applyFont="1" applyBorder="1" applyAlignment="1">
      <alignment horizontal="right" vertical="center"/>
    </xf>
    <xf numFmtId="0" fontId="5" fillId="0" borderId="3" xfId="0" applyFont="1" applyBorder="1" applyAlignment="1">
      <alignment horizontal="distributed" vertical="top"/>
    </xf>
    <xf numFmtId="0" fontId="5" fillId="0" borderId="1" xfId="0" applyFont="1" applyBorder="1" applyAlignment="1">
      <alignment vertical="top"/>
    </xf>
    <xf numFmtId="0" fontId="4" fillId="0" borderId="0" xfId="0" applyFont="1" applyBorder="1" applyAlignment="1">
      <alignment horizontal="right" vertical="center"/>
    </xf>
    <xf numFmtId="176" fontId="5" fillId="0" borderId="0" xfId="0" applyNumberFormat="1" applyFont="1" applyAlignment="1">
      <alignment horizontal="right" vertical="center"/>
    </xf>
    <xf numFmtId="41" fontId="5" fillId="0" borderId="0" xfId="0" applyNumberFormat="1" applyFont="1" applyAlignment="1">
      <alignment horizontal="right" vertical="center"/>
    </xf>
    <xf numFmtId="0" fontId="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6" fillId="0" borderId="0" xfId="0" applyFont="1" applyBorder="1" applyAlignment="1">
      <alignment vertical="center"/>
    </xf>
    <xf numFmtId="176" fontId="7" fillId="0" borderId="0" xfId="0" applyNumberFormat="1" applyFont="1" applyAlignment="1">
      <alignment horizontal="right" vertical="center"/>
    </xf>
    <xf numFmtId="41" fontId="7" fillId="0" borderId="0" xfId="0" applyNumberFormat="1" applyFont="1" applyAlignment="1">
      <alignment horizontal="right" vertical="center"/>
    </xf>
    <xf numFmtId="0" fontId="13" fillId="0" borderId="0" xfId="0" applyFont="1" applyFill="1" applyAlignment="1">
      <alignment vertical="center"/>
    </xf>
    <xf numFmtId="0" fontId="16" fillId="0" borderId="0" xfId="0" applyFont="1" applyAlignment="1"/>
    <xf numFmtId="0" fontId="6" fillId="0" borderId="0" xfId="0" applyFont="1" applyBorder="1" applyAlignment="1">
      <alignment horizontal="right"/>
    </xf>
    <xf numFmtId="177" fontId="7" fillId="0" borderId="0" xfId="0" applyNumberFormat="1" applyFont="1" applyBorder="1" applyAlignment="1">
      <alignment horizontal="right"/>
    </xf>
    <xf numFmtId="176" fontId="7" fillId="0" borderId="0" xfId="0" applyNumberFormat="1" applyFont="1" applyAlignment="1">
      <alignment horizontal="right"/>
    </xf>
    <xf numFmtId="0" fontId="16" fillId="0" borderId="0" xfId="0" applyFont="1" applyBorder="1" applyAlignment="1"/>
    <xf numFmtId="177" fontId="7" fillId="0" borderId="0" xfId="0" applyNumberFormat="1" applyFont="1" applyFill="1" applyBorder="1" applyAlignment="1">
      <alignment horizontal="right"/>
    </xf>
    <xf numFmtId="176" fontId="7" fillId="0" borderId="0" xfId="0" applyNumberFormat="1" applyFont="1" applyFill="1" applyAlignment="1">
      <alignment horizontal="right"/>
    </xf>
    <xf numFmtId="0" fontId="5" fillId="0" borderId="2" xfId="0" applyFont="1" applyFill="1" applyBorder="1" applyAlignment="1">
      <alignment horizontal="distributed" vertical="center" justifyLastLine="1"/>
    </xf>
    <xf numFmtId="0" fontId="5" fillId="0" borderId="13" xfId="0" applyFont="1" applyBorder="1" applyAlignment="1">
      <alignment horizontal="distributed" vertical="center" justifyLastLine="1"/>
    </xf>
    <xf numFmtId="0" fontId="17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vertical="center" justifyLastLine="1"/>
    </xf>
    <xf numFmtId="0" fontId="18" fillId="0" borderId="0" xfId="0" quotePrefix="1" applyFont="1" applyAlignment="1">
      <alignment vertical="center"/>
    </xf>
    <xf numFmtId="0" fontId="19" fillId="0" borderId="0" xfId="0" applyFont="1" applyAlignment="1">
      <alignment vertical="center"/>
    </xf>
    <xf numFmtId="0" fontId="18" fillId="0" borderId="0" xfId="0" quotePrefix="1" applyFont="1" applyAlignment="1">
      <alignment vertical="center" justifyLastLine="1"/>
    </xf>
    <xf numFmtId="0" fontId="7" fillId="0" borderId="0" xfId="0" applyFont="1" applyAlignment="1">
      <alignment horizontal="distributed" vertical="center"/>
    </xf>
    <xf numFmtId="0" fontId="7" fillId="0" borderId="4" xfId="0" applyFont="1" applyBorder="1" applyAlignment="1">
      <alignment horizontal="distributed" vertical="center"/>
    </xf>
    <xf numFmtId="0" fontId="5" fillId="0" borderId="12" xfId="0" applyFont="1" applyBorder="1" applyAlignment="1">
      <alignment horizontal="distributed" vertical="center" justifyLastLine="1"/>
    </xf>
    <xf numFmtId="0" fontId="5" fillId="0" borderId="11" xfId="0" applyFont="1" applyBorder="1" applyAlignment="1">
      <alignment horizontal="distributed" vertical="center" justifyLastLine="1"/>
    </xf>
    <xf numFmtId="0" fontId="5" fillId="0" borderId="1" xfId="0" applyFont="1" applyBorder="1" applyAlignment="1">
      <alignment horizontal="distributed" vertical="center" justifyLastLine="1"/>
    </xf>
    <xf numFmtId="0" fontId="5" fillId="0" borderId="3" xfId="0" applyFont="1" applyBorder="1" applyAlignment="1">
      <alignment horizontal="distributed" vertical="center" justifyLastLine="1"/>
    </xf>
    <xf numFmtId="180" fontId="5" fillId="0" borderId="9" xfId="0" applyNumberFormat="1" applyFont="1" applyBorder="1" applyAlignment="1">
      <alignment horizontal="center" vertical="center"/>
    </xf>
    <xf numFmtId="180" fontId="5" fillId="0" borderId="10" xfId="0" applyNumberFormat="1" applyFont="1" applyBorder="1" applyAlignment="1">
      <alignment horizontal="center" vertical="center"/>
    </xf>
    <xf numFmtId="0" fontId="7" fillId="0" borderId="6" xfId="0" applyFont="1" applyBorder="1" applyAlignment="1">
      <alignment horizontal="distributed"/>
    </xf>
    <xf numFmtId="0" fontId="7" fillId="0" borderId="5" xfId="0" applyFont="1" applyBorder="1" applyAlignment="1">
      <alignment horizontal="distributed"/>
    </xf>
    <xf numFmtId="0" fontId="7" fillId="0" borderId="0" xfId="0" applyFont="1" applyBorder="1" applyAlignment="1">
      <alignment horizontal="distributed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K78"/>
  <sheetViews>
    <sheetView tabSelected="1" zoomScaleNormal="100" workbookViewId="0"/>
  </sheetViews>
  <sheetFormatPr defaultRowHeight="13.5" x14ac:dyDescent="0.15"/>
  <cols>
    <col min="1" max="1" width="3.75" style="1" bestFit="1" customWidth="1"/>
    <col min="2" max="2" width="21.875" style="1" bestFit="1" customWidth="1"/>
    <col min="3" max="6" width="15.875" style="1" customWidth="1"/>
    <col min="7" max="7" width="1" style="1" customWidth="1"/>
    <col min="8" max="8" width="11.625" style="1" bestFit="1" customWidth="1"/>
    <col min="9" max="10" width="9" style="1"/>
    <col min="11" max="11" width="19.125" style="1" customWidth="1"/>
    <col min="12" max="16384" width="9" style="1"/>
  </cols>
  <sheetData>
    <row r="1" spans="1:11" ht="17.25" x14ac:dyDescent="0.15">
      <c r="A1" s="96" t="s">
        <v>58</v>
      </c>
      <c r="B1" s="96"/>
      <c r="C1" s="96"/>
      <c r="D1" s="96"/>
      <c r="E1" s="96"/>
      <c r="F1" s="96"/>
      <c r="G1" s="96"/>
      <c r="H1" s="95"/>
      <c r="J1" s="94"/>
      <c r="K1" s="94"/>
    </row>
    <row r="2" spans="1:11" s="57" customFormat="1" ht="14.25" x14ac:dyDescent="0.15">
      <c r="A2" s="59" t="s">
        <v>57</v>
      </c>
      <c r="B2" s="59"/>
      <c r="C2" s="59"/>
      <c r="D2" s="59"/>
      <c r="E2" s="59"/>
      <c r="F2" s="58"/>
      <c r="G2" s="58"/>
    </row>
    <row r="3" spans="1:11" ht="15.95" customHeight="1" thickBot="1" x14ac:dyDescent="0.2">
      <c r="A3" s="56" t="s">
        <v>29</v>
      </c>
      <c r="B3" s="93"/>
      <c r="C3" s="93"/>
      <c r="D3" s="93"/>
      <c r="E3" s="93"/>
      <c r="F3" s="92"/>
      <c r="G3" s="53"/>
    </row>
    <row r="4" spans="1:11" s="62" customFormat="1" ht="15.75" customHeight="1" thickTop="1" x14ac:dyDescent="0.15">
      <c r="A4" s="99" t="s">
        <v>28</v>
      </c>
      <c r="B4" s="100"/>
      <c r="C4" s="103" t="s">
        <v>27</v>
      </c>
      <c r="D4" s="104"/>
      <c r="E4" s="104"/>
      <c r="F4" s="52" t="s">
        <v>26</v>
      </c>
      <c r="G4" s="51"/>
      <c r="H4" s="91"/>
    </row>
    <row r="5" spans="1:11" s="62" customFormat="1" ht="15.75" customHeight="1" x14ac:dyDescent="0.15">
      <c r="A5" s="101"/>
      <c r="B5" s="102"/>
      <c r="C5" s="49" t="s">
        <v>25</v>
      </c>
      <c r="D5" s="90" t="s">
        <v>56</v>
      </c>
      <c r="E5" s="90" t="s">
        <v>23</v>
      </c>
      <c r="F5" s="89" t="s">
        <v>22</v>
      </c>
      <c r="G5" s="46"/>
      <c r="H5" s="63"/>
    </row>
    <row r="6" spans="1:11" s="82" customFormat="1" ht="15" customHeight="1" x14ac:dyDescent="0.15">
      <c r="A6" s="105" t="s">
        <v>21</v>
      </c>
      <c r="B6" s="106"/>
      <c r="C6" s="45">
        <f>C8+C11+C14+C18+C21+C26+C29+C32+C36+C39</f>
        <v>48604930000</v>
      </c>
      <c r="D6" s="45">
        <f>D8+D11+D14+D18+D21+D26+D32+D36+D39</f>
        <v>45282998160</v>
      </c>
      <c r="E6" s="88">
        <f>D6-C6</f>
        <v>-3321931840</v>
      </c>
      <c r="F6" s="87">
        <f>F8+F11+F14+F18+F21+F26+F29+F32+F36+F39</f>
        <v>43865463000</v>
      </c>
      <c r="G6" s="83"/>
      <c r="H6" s="86"/>
    </row>
    <row r="7" spans="1:11" s="82" customFormat="1" ht="7.5" customHeight="1" x14ac:dyDescent="0.15">
      <c r="A7" s="43"/>
      <c r="B7" s="42"/>
      <c r="C7" s="41"/>
      <c r="D7" s="41"/>
      <c r="E7" s="85"/>
      <c r="F7" s="84"/>
      <c r="G7" s="83"/>
      <c r="H7" s="39"/>
    </row>
    <row r="8" spans="1:11" s="77" customFormat="1" ht="15" customHeight="1" x14ac:dyDescent="0.15">
      <c r="A8" s="97" t="s">
        <v>55</v>
      </c>
      <c r="B8" s="98"/>
      <c r="C8" s="12">
        <v>9374339000</v>
      </c>
      <c r="D8" s="12">
        <v>9321730303</v>
      </c>
      <c r="E8" s="79">
        <f>D8-C8</f>
        <v>-52608697</v>
      </c>
      <c r="F8" s="11">
        <v>9134949000</v>
      </c>
      <c r="G8" s="10"/>
      <c r="H8" s="78"/>
    </row>
    <row r="9" spans="1:11" s="62" customFormat="1" ht="15" customHeight="1" x14ac:dyDescent="0.15">
      <c r="A9" s="76"/>
      <c r="B9" s="27" t="s">
        <v>55</v>
      </c>
      <c r="C9" s="16">
        <v>9374339000</v>
      </c>
      <c r="D9" s="16">
        <v>9321730303</v>
      </c>
      <c r="E9" s="74">
        <f>D9-C9</f>
        <v>-52608697</v>
      </c>
      <c r="F9" s="16">
        <v>9134949000</v>
      </c>
      <c r="G9" s="73"/>
      <c r="H9" s="36"/>
      <c r="I9" s="81"/>
      <c r="J9" s="81"/>
      <c r="K9" s="81"/>
    </row>
    <row r="10" spans="1:11" s="62" customFormat="1" ht="7.5" customHeight="1" x14ac:dyDescent="0.15">
      <c r="A10" s="76"/>
      <c r="B10" s="27"/>
      <c r="C10" s="16"/>
      <c r="D10" s="16"/>
      <c r="E10" s="74"/>
      <c r="F10" s="23"/>
      <c r="G10" s="73"/>
      <c r="H10" s="63"/>
    </row>
    <row r="11" spans="1:11" s="77" customFormat="1" ht="15" customHeight="1" x14ac:dyDescent="0.15">
      <c r="A11" s="97" t="s">
        <v>54</v>
      </c>
      <c r="B11" s="98"/>
      <c r="C11" s="79">
        <v>1000</v>
      </c>
      <c r="D11" s="79">
        <v>2100</v>
      </c>
      <c r="E11" s="79">
        <f>D11-C11</f>
        <v>1100</v>
      </c>
      <c r="F11" s="12">
        <v>1000</v>
      </c>
      <c r="G11" s="30"/>
      <c r="H11" s="78"/>
    </row>
    <row r="12" spans="1:11" s="62" customFormat="1" ht="15" customHeight="1" x14ac:dyDescent="0.15">
      <c r="A12" s="76"/>
      <c r="B12" s="27" t="s">
        <v>53</v>
      </c>
      <c r="C12" s="16">
        <v>1000</v>
      </c>
      <c r="D12" s="74">
        <v>2100</v>
      </c>
      <c r="E12" s="74">
        <f>D12-C12</f>
        <v>1100</v>
      </c>
      <c r="F12" s="23">
        <v>1000</v>
      </c>
      <c r="G12" s="73"/>
      <c r="H12" s="63"/>
    </row>
    <row r="13" spans="1:11" s="62" customFormat="1" ht="7.5" customHeight="1" x14ac:dyDescent="0.15">
      <c r="A13" s="76"/>
      <c r="B13" s="27"/>
      <c r="C13" s="16"/>
      <c r="D13" s="16"/>
      <c r="E13" s="74"/>
      <c r="F13" s="23"/>
      <c r="G13" s="73"/>
      <c r="H13" s="63"/>
    </row>
    <row r="14" spans="1:11" s="77" customFormat="1" ht="15" customHeight="1" x14ac:dyDescent="0.15">
      <c r="A14" s="97" t="s">
        <v>52</v>
      </c>
      <c r="B14" s="98"/>
      <c r="C14" s="79">
        <v>10749505000</v>
      </c>
      <c r="D14" s="79">
        <v>9439839590</v>
      </c>
      <c r="E14" s="79">
        <f>D14-C14</f>
        <v>-1309665410</v>
      </c>
      <c r="F14" s="12">
        <v>9951795000</v>
      </c>
      <c r="G14" s="30"/>
      <c r="H14" s="78"/>
    </row>
    <row r="15" spans="1:11" s="62" customFormat="1" ht="15" customHeight="1" x14ac:dyDescent="0.15">
      <c r="A15" s="76"/>
      <c r="B15" s="27" t="s">
        <v>51</v>
      </c>
      <c r="C15" s="16">
        <v>7793050000</v>
      </c>
      <c r="D15" s="16">
        <v>6881983000</v>
      </c>
      <c r="E15" s="74">
        <f>D15-C15</f>
        <v>-911067000</v>
      </c>
      <c r="F15" s="16">
        <v>7284644000</v>
      </c>
      <c r="G15" s="73"/>
      <c r="H15" s="63"/>
    </row>
    <row r="16" spans="1:11" s="62" customFormat="1" ht="15" customHeight="1" x14ac:dyDescent="0.15">
      <c r="A16" s="76"/>
      <c r="B16" s="27" t="s">
        <v>50</v>
      </c>
      <c r="C16" s="16">
        <v>2956455000</v>
      </c>
      <c r="D16" s="16">
        <v>2557856590</v>
      </c>
      <c r="E16" s="74">
        <f>D16-C16</f>
        <v>-398598410</v>
      </c>
      <c r="F16" s="16">
        <v>2667151000</v>
      </c>
      <c r="G16" s="73"/>
      <c r="H16" s="63"/>
    </row>
    <row r="17" spans="1:8" s="62" customFormat="1" ht="7.5" customHeight="1" x14ac:dyDescent="0.15">
      <c r="A17" s="76"/>
      <c r="B17" s="27"/>
      <c r="C17" s="16"/>
      <c r="D17" s="16"/>
      <c r="E17" s="74"/>
      <c r="F17" s="23"/>
      <c r="G17" s="73"/>
      <c r="H17" s="63"/>
    </row>
    <row r="18" spans="1:8" s="77" customFormat="1" ht="15" customHeight="1" x14ac:dyDescent="0.15">
      <c r="A18" s="97" t="s">
        <v>49</v>
      </c>
      <c r="B18" s="98"/>
      <c r="C18" s="12">
        <v>12109848000</v>
      </c>
      <c r="D18" s="12">
        <v>10701800790</v>
      </c>
      <c r="E18" s="79">
        <f>D18-C18</f>
        <v>-1408047210</v>
      </c>
      <c r="F18" s="12">
        <v>11334165000</v>
      </c>
      <c r="G18" s="30"/>
      <c r="H18" s="78"/>
    </row>
    <row r="19" spans="1:8" s="62" customFormat="1" ht="15" customHeight="1" x14ac:dyDescent="0.15">
      <c r="A19" s="76"/>
      <c r="B19" s="27" t="s">
        <v>49</v>
      </c>
      <c r="C19" s="16">
        <v>12109848000</v>
      </c>
      <c r="D19" s="16">
        <v>10701800790</v>
      </c>
      <c r="E19" s="74">
        <f>D19-C19</f>
        <v>-1408047210</v>
      </c>
      <c r="F19" s="16">
        <v>11334165000</v>
      </c>
      <c r="G19" s="73"/>
      <c r="H19" s="63"/>
    </row>
    <row r="20" spans="1:8" s="62" customFormat="1" ht="7.5" customHeight="1" x14ac:dyDescent="0.15">
      <c r="A20" s="76"/>
      <c r="B20" s="27"/>
      <c r="C20" s="16"/>
      <c r="D20" s="16"/>
      <c r="E20" s="74"/>
      <c r="F20" s="23"/>
      <c r="G20" s="73"/>
      <c r="H20" s="63"/>
    </row>
    <row r="21" spans="1:8" s="77" customFormat="1" ht="15" customHeight="1" x14ac:dyDescent="0.15">
      <c r="A21" s="97" t="s">
        <v>48</v>
      </c>
      <c r="B21" s="98"/>
      <c r="C21" s="79">
        <v>6603351000</v>
      </c>
      <c r="D21" s="79">
        <v>6085302038</v>
      </c>
      <c r="E21" s="79">
        <f>D21-C21</f>
        <v>-518048962</v>
      </c>
      <c r="F21" s="12">
        <v>6277474000</v>
      </c>
      <c r="G21" s="30"/>
      <c r="H21" s="78"/>
    </row>
    <row r="22" spans="1:8" s="62" customFormat="1" ht="15" customHeight="1" x14ac:dyDescent="0.15">
      <c r="A22" s="76"/>
      <c r="B22" s="27" t="s">
        <v>47</v>
      </c>
      <c r="C22" s="16">
        <v>6261880000</v>
      </c>
      <c r="D22" s="16">
        <v>5742854693</v>
      </c>
      <c r="E22" s="74">
        <f>D22-C22</f>
        <v>-519025307</v>
      </c>
      <c r="F22" s="16">
        <v>5962942000</v>
      </c>
      <c r="G22" s="73"/>
      <c r="H22" s="63"/>
    </row>
    <row r="23" spans="1:8" s="62" customFormat="1" ht="15" customHeight="1" x14ac:dyDescent="0.15">
      <c r="A23" s="76"/>
      <c r="B23" s="27" t="s">
        <v>46</v>
      </c>
      <c r="C23" s="16">
        <v>1000</v>
      </c>
      <c r="D23" s="75" t="s">
        <v>0</v>
      </c>
      <c r="E23" s="16" t="s">
        <v>33</v>
      </c>
      <c r="F23" s="16">
        <v>1000</v>
      </c>
      <c r="G23" s="73"/>
      <c r="H23" s="63"/>
    </row>
    <row r="24" spans="1:8" s="62" customFormat="1" ht="15" customHeight="1" x14ac:dyDescent="0.15">
      <c r="A24" s="76"/>
      <c r="B24" s="27" t="s">
        <v>45</v>
      </c>
      <c r="C24" s="16">
        <v>341470000</v>
      </c>
      <c r="D24" s="16">
        <v>342447345</v>
      </c>
      <c r="E24" s="74">
        <f>D24-C24</f>
        <v>977345</v>
      </c>
      <c r="F24" s="16">
        <v>314531000</v>
      </c>
      <c r="G24" s="73"/>
      <c r="H24" s="63"/>
    </row>
    <row r="25" spans="1:8" s="62" customFormat="1" ht="7.5" customHeight="1" x14ac:dyDescent="0.15">
      <c r="A25" s="76"/>
      <c r="B25" s="27"/>
      <c r="C25" s="16"/>
      <c r="D25" s="16"/>
      <c r="E25" s="74"/>
      <c r="F25" s="23"/>
      <c r="G25" s="73"/>
      <c r="H25" s="63"/>
    </row>
    <row r="26" spans="1:8" s="62" customFormat="1" ht="15" customHeight="1" x14ac:dyDescent="0.15">
      <c r="A26" s="97" t="s">
        <v>44</v>
      </c>
      <c r="B26" s="98"/>
      <c r="C26" s="12">
        <v>1052000</v>
      </c>
      <c r="D26" s="12">
        <v>1523265</v>
      </c>
      <c r="E26" s="79">
        <f>D26-C26</f>
        <v>471265</v>
      </c>
      <c r="F26" s="12">
        <v>1051000</v>
      </c>
      <c r="G26" s="30"/>
      <c r="H26" s="63"/>
    </row>
    <row r="27" spans="1:8" s="62" customFormat="1" ht="15" customHeight="1" x14ac:dyDescent="0.15">
      <c r="A27" s="76"/>
      <c r="B27" s="27" t="s">
        <v>43</v>
      </c>
      <c r="C27" s="16">
        <v>1052000</v>
      </c>
      <c r="D27" s="16">
        <v>1523265</v>
      </c>
      <c r="E27" s="74">
        <f>D27-C27</f>
        <v>471265</v>
      </c>
      <c r="F27" s="16">
        <v>1051000</v>
      </c>
      <c r="G27" s="73"/>
      <c r="H27" s="63"/>
    </row>
    <row r="28" spans="1:8" s="62" customFormat="1" ht="7.5" customHeight="1" x14ac:dyDescent="0.15">
      <c r="A28" s="76"/>
      <c r="B28" s="27"/>
      <c r="C28" s="16"/>
      <c r="D28" s="16"/>
      <c r="E28" s="74"/>
      <c r="F28" s="23"/>
      <c r="G28" s="73"/>
      <c r="H28" s="63"/>
    </row>
    <row r="29" spans="1:8" s="77" customFormat="1" ht="15" customHeight="1" x14ac:dyDescent="0.15">
      <c r="A29" s="97" t="s">
        <v>42</v>
      </c>
      <c r="B29" s="98"/>
      <c r="C29" s="12">
        <v>1000</v>
      </c>
      <c r="D29" s="80" t="s">
        <v>0</v>
      </c>
      <c r="E29" s="79" t="s">
        <v>33</v>
      </c>
      <c r="F29" s="12">
        <v>1000</v>
      </c>
      <c r="G29" s="30"/>
      <c r="H29" s="78"/>
    </row>
    <row r="30" spans="1:8" s="62" customFormat="1" ht="15" customHeight="1" x14ac:dyDescent="0.15">
      <c r="A30" s="76"/>
      <c r="B30" s="27" t="s">
        <v>42</v>
      </c>
      <c r="C30" s="16">
        <v>1000</v>
      </c>
      <c r="D30" s="75" t="s">
        <v>0</v>
      </c>
      <c r="E30" s="74" t="s">
        <v>33</v>
      </c>
      <c r="F30" s="23">
        <v>1000</v>
      </c>
      <c r="G30" s="73"/>
      <c r="H30" s="63"/>
    </row>
    <row r="31" spans="1:8" s="62" customFormat="1" ht="7.5" customHeight="1" x14ac:dyDescent="0.15">
      <c r="A31" s="76"/>
      <c r="B31" s="27"/>
      <c r="C31" s="16"/>
      <c r="D31" s="16"/>
      <c r="E31" s="74"/>
      <c r="F31" s="23"/>
      <c r="G31" s="73"/>
      <c r="H31" s="63"/>
    </row>
    <row r="32" spans="1:8" s="77" customFormat="1" ht="15" customHeight="1" x14ac:dyDescent="0.15">
      <c r="A32" s="97" t="s">
        <v>41</v>
      </c>
      <c r="B32" s="98"/>
      <c r="C32" s="79">
        <v>8168420000</v>
      </c>
      <c r="D32" s="79">
        <v>8148277000</v>
      </c>
      <c r="E32" s="79">
        <f>D32-C32</f>
        <v>-20143000</v>
      </c>
      <c r="F32" s="12">
        <v>7119206000</v>
      </c>
      <c r="G32" s="30"/>
      <c r="H32" s="78"/>
    </row>
    <row r="33" spans="1:8" s="62" customFormat="1" ht="15" customHeight="1" x14ac:dyDescent="0.15">
      <c r="A33" s="76"/>
      <c r="B33" s="27" t="s">
        <v>40</v>
      </c>
      <c r="C33" s="16">
        <v>7121535000</v>
      </c>
      <c r="D33" s="16">
        <v>7101392000</v>
      </c>
      <c r="E33" s="74">
        <f>D33-C33</f>
        <v>-20143000</v>
      </c>
      <c r="F33" s="16">
        <v>6845652000</v>
      </c>
      <c r="G33" s="73"/>
      <c r="H33" s="63"/>
    </row>
    <row r="34" spans="1:8" s="62" customFormat="1" ht="15" customHeight="1" x14ac:dyDescent="0.15">
      <c r="A34" s="76"/>
      <c r="B34" s="27" t="s">
        <v>39</v>
      </c>
      <c r="C34" s="16">
        <v>1046885000</v>
      </c>
      <c r="D34" s="16">
        <v>1046885000</v>
      </c>
      <c r="E34" s="74" t="s">
        <v>0</v>
      </c>
      <c r="F34" s="16">
        <v>273554000</v>
      </c>
      <c r="G34" s="73"/>
      <c r="H34" s="63"/>
    </row>
    <row r="35" spans="1:8" s="62" customFormat="1" ht="7.5" customHeight="1" x14ac:dyDescent="0.15">
      <c r="A35" s="76"/>
      <c r="B35" s="27"/>
      <c r="C35" s="16"/>
      <c r="D35" s="16"/>
      <c r="E35" s="74"/>
      <c r="F35" s="23"/>
      <c r="G35" s="73"/>
      <c r="H35" s="63"/>
    </row>
    <row r="36" spans="1:8" s="62" customFormat="1" ht="15" customHeight="1" x14ac:dyDescent="0.15">
      <c r="A36" s="97" t="s">
        <v>38</v>
      </c>
      <c r="B36" s="98"/>
      <c r="C36" s="12">
        <v>1561195000</v>
      </c>
      <c r="D36" s="12">
        <v>1561195376</v>
      </c>
      <c r="E36" s="79">
        <f>D36-C36</f>
        <v>376</v>
      </c>
      <c r="F36" s="12">
        <v>12102000</v>
      </c>
      <c r="G36" s="30"/>
      <c r="H36" s="63"/>
    </row>
    <row r="37" spans="1:8" s="62" customFormat="1" ht="15" customHeight="1" x14ac:dyDescent="0.15">
      <c r="A37" s="76"/>
      <c r="B37" s="27" t="s">
        <v>38</v>
      </c>
      <c r="C37" s="16">
        <v>1561195000</v>
      </c>
      <c r="D37" s="16">
        <v>1561195376</v>
      </c>
      <c r="E37" s="74">
        <f>D37-C37</f>
        <v>376</v>
      </c>
      <c r="F37" s="16">
        <v>12102000</v>
      </c>
      <c r="G37" s="73"/>
      <c r="H37" s="63"/>
    </row>
    <row r="38" spans="1:8" s="62" customFormat="1" ht="7.5" customHeight="1" x14ac:dyDescent="0.15">
      <c r="A38" s="76"/>
      <c r="B38" s="27"/>
      <c r="C38" s="16"/>
      <c r="D38" s="16"/>
      <c r="E38" s="74"/>
      <c r="F38" s="23"/>
      <c r="G38" s="73"/>
      <c r="H38" s="63"/>
    </row>
    <row r="39" spans="1:8" s="77" customFormat="1" ht="15" customHeight="1" x14ac:dyDescent="0.15">
      <c r="A39" s="97" t="s">
        <v>37</v>
      </c>
      <c r="B39" s="98"/>
      <c r="C39" s="79">
        <v>37218000</v>
      </c>
      <c r="D39" s="79">
        <v>23327698</v>
      </c>
      <c r="E39" s="79">
        <f>D39-C39</f>
        <v>-13890302</v>
      </c>
      <c r="F39" s="12">
        <v>34719000</v>
      </c>
      <c r="G39" s="30"/>
      <c r="H39" s="78"/>
    </row>
    <row r="40" spans="1:8" s="62" customFormat="1" ht="15" customHeight="1" x14ac:dyDescent="0.15">
      <c r="A40" s="76"/>
      <c r="B40" s="27" t="s">
        <v>36</v>
      </c>
      <c r="C40" s="16">
        <v>3000</v>
      </c>
      <c r="D40" s="75" t="s">
        <v>0</v>
      </c>
      <c r="E40" s="74" t="s">
        <v>35</v>
      </c>
      <c r="F40" s="16">
        <v>3000</v>
      </c>
      <c r="G40" s="73"/>
      <c r="H40" s="63"/>
    </row>
    <row r="41" spans="1:8" s="62" customFormat="1" ht="15" customHeight="1" x14ac:dyDescent="0.15">
      <c r="A41" s="76"/>
      <c r="B41" s="27" t="s">
        <v>34</v>
      </c>
      <c r="C41" s="16">
        <v>1000</v>
      </c>
      <c r="D41" s="75" t="s">
        <v>0</v>
      </c>
      <c r="E41" s="74" t="s">
        <v>33</v>
      </c>
      <c r="F41" s="16">
        <v>1000</v>
      </c>
      <c r="G41" s="73"/>
      <c r="H41" s="63"/>
    </row>
    <row r="42" spans="1:8" s="67" customFormat="1" ht="15" customHeight="1" x14ac:dyDescent="0.15">
      <c r="A42" s="72"/>
      <c r="B42" s="71" t="s">
        <v>32</v>
      </c>
      <c r="C42" s="69">
        <v>37214000</v>
      </c>
      <c r="D42" s="69">
        <v>23327698</v>
      </c>
      <c r="E42" s="70">
        <f>D42-C42</f>
        <v>-13886302</v>
      </c>
      <c r="F42" s="69">
        <v>34715000</v>
      </c>
      <c r="G42" s="14"/>
      <c r="H42" s="68"/>
    </row>
    <row r="43" spans="1:8" s="62" customFormat="1" ht="17.25" customHeight="1" x14ac:dyDescent="0.15">
      <c r="A43" s="56" t="s">
        <v>31</v>
      </c>
      <c r="B43" s="28"/>
      <c r="C43" s="66"/>
      <c r="D43" s="66"/>
      <c r="E43" s="66"/>
      <c r="F43" s="66"/>
      <c r="G43" s="65"/>
      <c r="H43" s="63"/>
    </row>
    <row r="44" spans="1:8" s="62" customFormat="1" ht="17.25" customHeight="1" x14ac:dyDescent="0.15">
      <c r="A44" s="64"/>
      <c r="F44" s="63"/>
      <c r="G44" s="63"/>
      <c r="H44" s="63"/>
    </row>
    <row r="45" spans="1:8" s="60" customFormat="1" ht="15" customHeight="1" x14ac:dyDescent="0.15">
      <c r="A45" s="61"/>
      <c r="B45" s="61"/>
    </row>
    <row r="46" spans="1:8" s="57" customFormat="1" ht="14.25" x14ac:dyDescent="0.15">
      <c r="A46" s="58"/>
    </row>
    <row r="47" spans="1:8" ht="15.95" customHeight="1" x14ac:dyDescent="0.15">
      <c r="A47" s="53"/>
    </row>
    <row r="48" spans="1:8" ht="17.25" customHeight="1" x14ac:dyDescent="0.15">
      <c r="A48" s="51"/>
      <c r="B48" s="50"/>
    </row>
    <row r="49" spans="1:5" ht="17.25" customHeight="1" x14ac:dyDescent="0.15">
      <c r="A49" s="46"/>
    </row>
    <row r="50" spans="1:5" s="38" customFormat="1" ht="15" customHeight="1" x14ac:dyDescent="0.15">
      <c r="A50" s="40"/>
      <c r="E50" s="44"/>
    </row>
    <row r="51" spans="1:5" s="38" customFormat="1" ht="7.5" customHeight="1" x14ac:dyDescent="0.15">
      <c r="A51" s="40"/>
      <c r="B51" s="39"/>
    </row>
    <row r="52" spans="1:5" ht="15" customHeight="1" x14ac:dyDescent="0.15">
      <c r="A52" s="30"/>
    </row>
    <row r="53" spans="1:5" ht="15" customHeight="1" x14ac:dyDescent="0.15">
      <c r="A53" s="37"/>
      <c r="B53" s="36"/>
      <c r="C53" s="36"/>
    </row>
    <row r="54" spans="1:5" ht="15" customHeight="1" x14ac:dyDescent="0.15">
      <c r="A54" s="26"/>
    </row>
    <row r="55" spans="1:5" ht="15" customHeight="1" x14ac:dyDescent="0.15">
      <c r="A55" s="26"/>
    </row>
    <row r="56" spans="1:5" ht="15" customHeight="1" x14ac:dyDescent="0.15">
      <c r="A56" s="26"/>
    </row>
    <row r="57" spans="1:5" ht="7.5" customHeight="1" x14ac:dyDescent="0.15">
      <c r="A57" s="26"/>
    </row>
    <row r="58" spans="1:5" ht="15" customHeight="1" x14ac:dyDescent="0.15">
      <c r="A58" s="30"/>
    </row>
    <row r="59" spans="1:5" ht="15" customHeight="1" x14ac:dyDescent="0.15">
      <c r="A59" s="26"/>
    </row>
    <row r="60" spans="1:5" ht="15" customHeight="1" x14ac:dyDescent="0.15">
      <c r="A60" s="26"/>
    </row>
    <row r="61" spans="1:5" ht="7.5" customHeight="1" x14ac:dyDescent="0.15">
      <c r="A61" s="26"/>
    </row>
    <row r="62" spans="1:5" ht="15" customHeight="1" x14ac:dyDescent="0.15">
      <c r="A62" s="34"/>
    </row>
    <row r="63" spans="1:5" ht="15" customHeight="1" x14ac:dyDescent="0.15">
      <c r="A63" s="26"/>
    </row>
    <row r="64" spans="1:5" ht="7.5" customHeight="1" x14ac:dyDescent="0.15">
      <c r="A64" s="26"/>
    </row>
    <row r="65" spans="1:2" ht="15" customHeight="1" x14ac:dyDescent="0.15">
      <c r="A65" s="30"/>
    </row>
    <row r="66" spans="1:2" ht="15" customHeight="1" x14ac:dyDescent="0.15">
      <c r="A66" s="26"/>
    </row>
    <row r="67" spans="1:2" ht="15" customHeight="1" x14ac:dyDescent="0.15">
      <c r="A67" s="26"/>
    </row>
    <row r="68" spans="1:2" ht="15" customHeight="1" x14ac:dyDescent="0.15">
      <c r="A68" s="26"/>
    </row>
    <row r="69" spans="1:2" ht="15" customHeight="1" x14ac:dyDescent="0.15">
      <c r="A69" s="26"/>
    </row>
    <row r="70" spans="1:2" ht="7.5" customHeight="1" x14ac:dyDescent="0.15">
      <c r="A70" s="26"/>
    </row>
    <row r="71" spans="1:2" ht="15" customHeight="1" x14ac:dyDescent="0.15">
      <c r="A71" s="30"/>
    </row>
    <row r="72" spans="1:2" ht="15" customHeight="1" x14ac:dyDescent="0.15">
      <c r="A72" s="26"/>
    </row>
    <row r="73" spans="1:2" ht="15" customHeight="1" x14ac:dyDescent="0.15">
      <c r="A73" s="26"/>
    </row>
    <row r="74" spans="1:2" s="20" customFormat="1" ht="15" customHeight="1" x14ac:dyDescent="0.15">
      <c r="A74" s="14"/>
    </row>
    <row r="75" spans="1:2" s="20" customFormat="1" ht="15" customHeight="1" x14ac:dyDescent="0.15">
      <c r="B75" s="21"/>
    </row>
    <row r="76" spans="1:2" ht="7.5" customHeight="1" x14ac:dyDescent="0.15">
      <c r="A76" s="14"/>
    </row>
    <row r="77" spans="1:2" ht="15" customHeight="1" x14ac:dyDescent="0.15">
      <c r="A77" s="10"/>
    </row>
    <row r="78" spans="1:2" ht="15" customHeight="1" x14ac:dyDescent="0.15">
      <c r="A78" s="3"/>
    </row>
  </sheetData>
  <mergeCells count="13">
    <mergeCell ref="C4:E4"/>
    <mergeCell ref="A6:B6"/>
    <mergeCell ref="A11:B11"/>
    <mergeCell ref="A8:B8"/>
    <mergeCell ref="A14:B14"/>
    <mergeCell ref="A36:B36"/>
    <mergeCell ref="A29:B29"/>
    <mergeCell ref="A18:B18"/>
    <mergeCell ref="A39:B39"/>
    <mergeCell ref="A4:B5"/>
    <mergeCell ref="A21:B21"/>
    <mergeCell ref="A32:B32"/>
    <mergeCell ref="A26:B26"/>
  </mergeCells>
  <phoneticPr fontId="2"/>
  <pageMargins left="0.78700000000000003" right="0.78700000000000003" top="0.98399999999999999" bottom="0.98399999999999999" header="0.51200000000000001" footer="0.51200000000000001"/>
  <pageSetup paperSize="9" scale="9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K34"/>
  <sheetViews>
    <sheetView zoomScaleNormal="100" workbookViewId="0"/>
  </sheetViews>
  <sheetFormatPr defaultRowHeight="13.5" x14ac:dyDescent="0.15"/>
  <cols>
    <col min="1" max="1" width="3.75" style="1" bestFit="1" customWidth="1"/>
    <col min="2" max="2" width="21.875" style="1" bestFit="1" customWidth="1"/>
    <col min="3" max="6" width="15.875" style="1" customWidth="1"/>
    <col min="7" max="7" width="1" style="1" customWidth="1"/>
    <col min="8" max="8" width="11.625" style="1" bestFit="1" customWidth="1"/>
    <col min="9" max="10" width="9" style="1"/>
    <col min="11" max="11" width="19.125" style="1" customWidth="1"/>
    <col min="12" max="16384" width="9" style="1"/>
  </cols>
  <sheetData>
    <row r="1" spans="1:11" s="57" customFormat="1" ht="14.25" x14ac:dyDescent="0.15">
      <c r="A1" s="59" t="s">
        <v>30</v>
      </c>
      <c r="B1" s="59"/>
      <c r="C1" s="59"/>
      <c r="D1" s="59"/>
      <c r="E1" s="59"/>
      <c r="F1" s="58"/>
      <c r="G1" s="58"/>
    </row>
    <row r="2" spans="1:11" ht="15.95" customHeight="1" thickBot="1" x14ac:dyDescent="0.2">
      <c r="A2" s="56" t="s">
        <v>29</v>
      </c>
      <c r="B2" s="55"/>
      <c r="C2" s="55"/>
      <c r="D2" s="55"/>
      <c r="E2" s="55"/>
      <c r="F2" s="54"/>
      <c r="G2" s="53"/>
    </row>
    <row r="3" spans="1:11" ht="17.25" customHeight="1" thickTop="1" x14ac:dyDescent="0.15">
      <c r="A3" s="99" t="s">
        <v>28</v>
      </c>
      <c r="B3" s="100"/>
      <c r="C3" s="103" t="s">
        <v>27</v>
      </c>
      <c r="D3" s="104"/>
      <c r="E3" s="104"/>
      <c r="F3" s="52" t="s">
        <v>26</v>
      </c>
      <c r="G3" s="51"/>
      <c r="H3" s="50"/>
    </row>
    <row r="4" spans="1:11" ht="17.25" customHeight="1" x14ac:dyDescent="0.15">
      <c r="A4" s="101"/>
      <c r="B4" s="102"/>
      <c r="C4" s="49" t="s">
        <v>25</v>
      </c>
      <c r="D4" s="49" t="s">
        <v>24</v>
      </c>
      <c r="E4" s="48" t="s">
        <v>23</v>
      </c>
      <c r="F4" s="47" t="s">
        <v>22</v>
      </c>
      <c r="G4" s="46"/>
    </row>
    <row r="5" spans="1:11" s="38" customFormat="1" ht="15" customHeight="1" x14ac:dyDescent="0.15">
      <c r="A5" s="105" t="s">
        <v>21</v>
      </c>
      <c r="B5" s="106"/>
      <c r="C5" s="45">
        <f>C7+C13+C17+C20+C26+C32</f>
        <v>48604930000</v>
      </c>
      <c r="D5" s="45">
        <f>D7+D13+D17+D20+D26</f>
        <v>42812314197</v>
      </c>
      <c r="E5" s="45">
        <f>C5-D5</f>
        <v>5792615803</v>
      </c>
      <c r="F5" s="45">
        <f>F7+F13+F17+F20+F26+F32</f>
        <v>43865463000</v>
      </c>
      <c r="G5" s="40"/>
      <c r="K5" s="44"/>
    </row>
    <row r="6" spans="1:11" s="38" customFormat="1" ht="7.5" customHeight="1" x14ac:dyDescent="0.15">
      <c r="A6" s="43"/>
      <c r="B6" s="42"/>
      <c r="C6" s="41"/>
      <c r="D6" s="41"/>
      <c r="E6" s="41"/>
      <c r="F6" s="41"/>
      <c r="G6" s="40"/>
      <c r="H6" s="39"/>
    </row>
    <row r="7" spans="1:11" ht="15" customHeight="1" x14ac:dyDescent="0.15">
      <c r="A7" s="107" t="s">
        <v>20</v>
      </c>
      <c r="B7" s="98"/>
      <c r="C7" s="12">
        <v>465168000</v>
      </c>
      <c r="D7" s="12">
        <v>376794298</v>
      </c>
      <c r="E7" s="12">
        <f>C7-D7</f>
        <v>88373702</v>
      </c>
      <c r="F7" s="12">
        <v>453038000</v>
      </c>
      <c r="G7" s="30"/>
    </row>
    <row r="8" spans="1:11" ht="15" customHeight="1" x14ac:dyDescent="0.15">
      <c r="A8" s="19"/>
      <c r="B8" s="27" t="s">
        <v>19</v>
      </c>
      <c r="C8" s="22">
        <v>135122000</v>
      </c>
      <c r="D8" s="22">
        <v>120368040</v>
      </c>
      <c r="E8" s="16">
        <f>C8-D8</f>
        <v>14753960</v>
      </c>
      <c r="F8" s="22">
        <v>110235000</v>
      </c>
      <c r="G8" s="37"/>
      <c r="H8" s="36"/>
      <c r="I8" s="36"/>
    </row>
    <row r="9" spans="1:11" ht="15" customHeight="1" x14ac:dyDescent="0.15">
      <c r="A9" s="19"/>
      <c r="B9" s="27" t="s">
        <v>18</v>
      </c>
      <c r="C9" s="16">
        <v>300823000</v>
      </c>
      <c r="D9" s="16">
        <v>229906718</v>
      </c>
      <c r="E9" s="16">
        <f>C9-D9</f>
        <v>70916282</v>
      </c>
      <c r="F9" s="16">
        <v>331430000</v>
      </c>
      <c r="G9" s="26"/>
    </row>
    <row r="10" spans="1:11" ht="15" customHeight="1" x14ac:dyDescent="0.15">
      <c r="A10" s="19"/>
      <c r="B10" s="27" t="s">
        <v>17</v>
      </c>
      <c r="C10" s="16">
        <v>21223000</v>
      </c>
      <c r="D10" s="16">
        <v>18599540</v>
      </c>
      <c r="E10" s="16">
        <f>C10-D10</f>
        <v>2623460</v>
      </c>
      <c r="F10" s="16">
        <v>11373000</v>
      </c>
      <c r="G10" s="26"/>
    </row>
    <row r="11" spans="1:11" ht="15" customHeight="1" x14ac:dyDescent="0.15">
      <c r="A11" s="19"/>
      <c r="B11" s="27" t="s">
        <v>16</v>
      </c>
      <c r="C11" s="16">
        <v>8000000</v>
      </c>
      <c r="D11" s="16">
        <v>7920000</v>
      </c>
      <c r="E11" s="16">
        <f>C11-D11</f>
        <v>80000</v>
      </c>
      <c r="F11" s="16" t="s">
        <v>0</v>
      </c>
      <c r="G11" s="26"/>
    </row>
    <row r="12" spans="1:11" ht="7.5" customHeight="1" x14ac:dyDescent="0.15">
      <c r="A12" s="19"/>
      <c r="B12" s="27"/>
      <c r="C12" s="16"/>
      <c r="D12" s="16"/>
      <c r="E12" s="16"/>
      <c r="F12" s="16"/>
      <c r="G12" s="26"/>
    </row>
    <row r="13" spans="1:11" ht="15" customHeight="1" x14ac:dyDescent="0.15">
      <c r="A13" s="107" t="s">
        <v>15</v>
      </c>
      <c r="B13" s="98"/>
      <c r="C13" s="12">
        <v>43248991000</v>
      </c>
      <c r="D13" s="12">
        <v>38182819728</v>
      </c>
      <c r="E13" s="12">
        <f>C13-D13</f>
        <v>5066171272</v>
      </c>
      <c r="F13" s="12">
        <v>40771806000</v>
      </c>
      <c r="G13" s="30"/>
    </row>
    <row r="14" spans="1:11" ht="15" customHeight="1" x14ac:dyDescent="0.15">
      <c r="A14" s="19"/>
      <c r="B14" s="27" t="s">
        <v>14</v>
      </c>
      <c r="C14" s="16">
        <v>41436699000</v>
      </c>
      <c r="D14" s="16">
        <v>36546103836</v>
      </c>
      <c r="E14" s="16">
        <f>C14-D14</f>
        <v>4890595164</v>
      </c>
      <c r="F14" s="16">
        <v>39149854000</v>
      </c>
      <c r="G14" s="26"/>
    </row>
    <row r="15" spans="1:11" ht="15" customHeight="1" x14ac:dyDescent="0.15">
      <c r="A15" s="19"/>
      <c r="B15" s="27" t="s">
        <v>13</v>
      </c>
      <c r="C15" s="16">
        <v>1812292000</v>
      </c>
      <c r="D15" s="16">
        <v>1636715892</v>
      </c>
      <c r="E15" s="16">
        <f>C15-D15</f>
        <v>175576108</v>
      </c>
      <c r="F15" s="16">
        <v>1621952000</v>
      </c>
      <c r="G15" s="26"/>
    </row>
    <row r="16" spans="1:11" ht="7.5" customHeight="1" x14ac:dyDescent="0.15">
      <c r="A16" s="19"/>
      <c r="B16" s="27"/>
      <c r="C16" s="16"/>
      <c r="D16" s="16"/>
      <c r="E16" s="16"/>
      <c r="F16" s="16"/>
      <c r="G16" s="26"/>
    </row>
    <row r="17" spans="1:8" ht="15" customHeight="1" x14ac:dyDescent="0.15">
      <c r="A17" s="107" t="s">
        <v>12</v>
      </c>
      <c r="B17" s="98"/>
      <c r="C17" s="12">
        <v>1602172000</v>
      </c>
      <c r="D17" s="12">
        <v>1602172000</v>
      </c>
      <c r="E17" s="35" t="s">
        <v>0</v>
      </c>
      <c r="F17" s="12">
        <v>59457000</v>
      </c>
      <c r="G17" s="34"/>
    </row>
    <row r="18" spans="1:8" ht="15" customHeight="1" x14ac:dyDescent="0.15">
      <c r="A18" s="31"/>
      <c r="B18" s="27" t="s">
        <v>12</v>
      </c>
      <c r="C18" s="16">
        <v>160172000</v>
      </c>
      <c r="D18" s="16">
        <v>1602172000</v>
      </c>
      <c r="E18" s="33" t="s">
        <v>0</v>
      </c>
      <c r="F18" s="16">
        <v>59457000</v>
      </c>
      <c r="G18" s="26"/>
    </row>
    <row r="19" spans="1:8" ht="7.5" customHeight="1" x14ac:dyDescent="0.15">
      <c r="A19" s="31"/>
      <c r="B19" s="27"/>
      <c r="C19" s="16"/>
      <c r="D19" s="16"/>
      <c r="E19" s="16"/>
      <c r="F19" s="16"/>
      <c r="G19" s="26"/>
    </row>
    <row r="20" spans="1:8" ht="15" customHeight="1" x14ac:dyDescent="0.15">
      <c r="A20" s="107" t="s">
        <v>11</v>
      </c>
      <c r="B20" s="98"/>
      <c r="C20" s="12">
        <v>2596377000</v>
      </c>
      <c r="D20" s="12">
        <v>2090079288</v>
      </c>
      <c r="E20" s="12">
        <f>C20-D20</f>
        <v>506297712</v>
      </c>
      <c r="F20" s="12">
        <v>2369057000</v>
      </c>
      <c r="G20" s="30"/>
    </row>
    <row r="21" spans="1:8" ht="15" customHeight="1" x14ac:dyDescent="0.15">
      <c r="A21" s="31"/>
      <c r="B21" s="32" t="s">
        <v>10</v>
      </c>
      <c r="C21" s="16">
        <v>1446674000</v>
      </c>
      <c r="D21" s="16">
        <v>965182409</v>
      </c>
      <c r="E21" s="16">
        <f>C21-D21</f>
        <v>481491591</v>
      </c>
      <c r="F21" s="16">
        <v>1214931000</v>
      </c>
      <c r="G21" s="26"/>
    </row>
    <row r="22" spans="1:8" ht="15" customHeight="1" x14ac:dyDescent="0.15">
      <c r="A22" s="31"/>
      <c r="B22" s="27" t="s">
        <v>9</v>
      </c>
      <c r="C22" s="16">
        <v>718570000</v>
      </c>
      <c r="D22" s="16">
        <v>702368262</v>
      </c>
      <c r="E22" s="16">
        <f>C22-D22</f>
        <v>16201738</v>
      </c>
      <c r="F22" s="16">
        <v>722954000</v>
      </c>
      <c r="G22" s="26"/>
    </row>
    <row r="23" spans="1:8" ht="15" customHeight="1" x14ac:dyDescent="0.15">
      <c r="A23" s="31"/>
      <c r="B23" s="27" t="s">
        <v>8</v>
      </c>
      <c r="C23" s="16">
        <v>427599000</v>
      </c>
      <c r="D23" s="16">
        <v>420119793</v>
      </c>
      <c r="E23" s="16">
        <f>C23-D23</f>
        <v>7479207</v>
      </c>
      <c r="F23" s="16">
        <v>428212000</v>
      </c>
      <c r="G23" s="26"/>
    </row>
    <row r="24" spans="1:8" ht="15" customHeight="1" x14ac:dyDescent="0.15">
      <c r="A24" s="31"/>
      <c r="B24" s="27" t="s">
        <v>7</v>
      </c>
      <c r="C24" s="16">
        <v>3534000</v>
      </c>
      <c r="D24" s="16">
        <v>2408824</v>
      </c>
      <c r="E24" s="16">
        <f>C24-D24</f>
        <v>1125176</v>
      </c>
      <c r="F24" s="16">
        <v>2960000</v>
      </c>
      <c r="G24" s="26"/>
    </row>
    <row r="25" spans="1:8" ht="7.5" customHeight="1" x14ac:dyDescent="0.15">
      <c r="A25" s="31"/>
      <c r="B25" s="27"/>
      <c r="C25" s="16"/>
      <c r="D25" s="16"/>
      <c r="E25" s="16"/>
      <c r="F25" s="16"/>
      <c r="G25" s="26"/>
    </row>
    <row r="26" spans="1:8" ht="15" customHeight="1" x14ac:dyDescent="0.15">
      <c r="A26" s="107" t="s">
        <v>6</v>
      </c>
      <c r="B26" s="98"/>
      <c r="C26" s="12">
        <v>561001000</v>
      </c>
      <c r="D26" s="12">
        <v>560448883</v>
      </c>
      <c r="E26" s="12">
        <f>C26-D26</f>
        <v>552117</v>
      </c>
      <c r="F26" s="12">
        <v>12105000</v>
      </c>
      <c r="G26" s="30"/>
    </row>
    <row r="27" spans="1:8" ht="15" customHeight="1" x14ac:dyDescent="0.15">
      <c r="A27" s="29"/>
      <c r="B27" s="27" t="s">
        <v>5</v>
      </c>
      <c r="C27" s="16">
        <v>190116000</v>
      </c>
      <c r="D27" s="16">
        <v>189566598</v>
      </c>
      <c r="E27" s="16">
        <f>C27-D27</f>
        <v>549402</v>
      </c>
      <c r="F27" s="16">
        <v>12102000</v>
      </c>
      <c r="G27" s="26"/>
    </row>
    <row r="28" spans="1:8" ht="15" customHeight="1" x14ac:dyDescent="0.15">
      <c r="A28" s="28"/>
      <c r="B28" s="27" t="s">
        <v>4</v>
      </c>
      <c r="C28" s="16">
        <v>1000</v>
      </c>
      <c r="D28" s="25" t="s">
        <v>0</v>
      </c>
      <c r="E28" s="22">
        <v>1000</v>
      </c>
      <c r="F28" s="16">
        <v>1000</v>
      </c>
      <c r="G28" s="26"/>
    </row>
    <row r="29" spans="1:8" s="20" customFormat="1" ht="15" customHeight="1" x14ac:dyDescent="0.15">
      <c r="A29" s="24"/>
      <c r="B29" s="18" t="s">
        <v>3</v>
      </c>
      <c r="C29" s="15">
        <v>1000</v>
      </c>
      <c r="D29" s="25" t="s">
        <v>0</v>
      </c>
      <c r="E29" s="22">
        <v>1000</v>
      </c>
      <c r="F29" s="15">
        <v>1000</v>
      </c>
      <c r="G29" s="14"/>
    </row>
    <row r="30" spans="1:8" s="20" customFormat="1" ht="15" customHeight="1" x14ac:dyDescent="0.15">
      <c r="A30" s="24"/>
      <c r="B30" s="18" t="s">
        <v>2</v>
      </c>
      <c r="C30" s="15">
        <v>370883000</v>
      </c>
      <c r="D30" s="23">
        <v>370882285</v>
      </c>
      <c r="E30" s="22">
        <f>C30-D30</f>
        <v>715</v>
      </c>
      <c r="F30" s="15">
        <v>1000</v>
      </c>
      <c r="H30" s="21"/>
    </row>
    <row r="31" spans="1:8" ht="7.5" customHeight="1" x14ac:dyDescent="0.15">
      <c r="A31" s="19"/>
      <c r="B31" s="18"/>
      <c r="C31" s="15"/>
      <c r="D31" s="17"/>
      <c r="E31" s="16"/>
      <c r="F31" s="15"/>
      <c r="G31" s="14"/>
    </row>
    <row r="32" spans="1:8" ht="15" customHeight="1" x14ac:dyDescent="0.15">
      <c r="A32" s="107" t="s">
        <v>1</v>
      </c>
      <c r="B32" s="98"/>
      <c r="C32" s="12">
        <v>131221000</v>
      </c>
      <c r="D32" s="13" t="s">
        <v>0</v>
      </c>
      <c r="E32" s="12">
        <v>131221000</v>
      </c>
      <c r="F32" s="11">
        <v>200000000</v>
      </c>
      <c r="G32" s="10"/>
    </row>
    <row r="33" spans="1:7" ht="15" customHeight="1" x14ac:dyDescent="0.15">
      <c r="A33" s="9"/>
      <c r="B33" s="8" t="s">
        <v>1</v>
      </c>
      <c r="C33" s="7">
        <v>131221000</v>
      </c>
      <c r="D33" s="6" t="s">
        <v>0</v>
      </c>
      <c r="E33" s="5">
        <v>131221000</v>
      </c>
      <c r="F33" s="4">
        <v>200000000</v>
      </c>
      <c r="G33" s="3"/>
    </row>
    <row r="34" spans="1:7" x14ac:dyDescent="0.15">
      <c r="A34" s="2"/>
      <c r="B34" s="2"/>
      <c r="C34" s="2"/>
      <c r="D34" s="2"/>
      <c r="E34" s="2"/>
      <c r="F34" s="2"/>
    </row>
  </sheetData>
  <mergeCells count="9">
    <mergeCell ref="C3:E3"/>
    <mergeCell ref="A5:B5"/>
    <mergeCell ref="A7:B7"/>
    <mergeCell ref="A13:B13"/>
    <mergeCell ref="A17:B17"/>
    <mergeCell ref="A20:B20"/>
    <mergeCell ref="A26:B26"/>
    <mergeCell ref="A32:B32"/>
    <mergeCell ref="A3:B4"/>
  </mergeCells>
  <phoneticPr fontId="2"/>
  <pageMargins left="0.78700000000000003" right="0.78700000000000003" top="0.98399999999999999" bottom="0.98399999999999999" header="0.51200000000000001" footer="0.51200000000000001"/>
  <pageSetup paperSize="9"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7-23（１）</vt:lpstr>
      <vt:lpstr>7-23 （２）</vt:lpstr>
      <vt:lpstr>'7-23 （２）'!Print_Area</vt:lpstr>
      <vt:lpstr>'7-23（１）'!Print_Area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maegawa-hideki</dc:creator>
  <cp:lastModifiedBy>maegawa-hideki</cp:lastModifiedBy>
  <dcterms:created xsi:type="dcterms:W3CDTF">2022-02-22T00:03:56Z</dcterms:created>
  <dcterms:modified xsi:type="dcterms:W3CDTF">2022-02-24T00:38:22Z</dcterms:modified>
</cp:coreProperties>
</file>