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3警察･消防・防災\"/>
    </mc:Choice>
  </mc:AlternateContent>
  <xr:revisionPtr revIDLastSave="0" documentId="13_ncr:1_{A54A9C6B-092D-4D18-838A-BE26A9357AA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13-2(1)" sheetId="9" r:id="rId1"/>
    <sheet name="13-2(2)" sheetId="8" r:id="rId2"/>
    <sheet name="済　13-5(2)" sheetId="14" state="hidden" r:id="rId3"/>
  </sheets>
  <calcPr calcId="191029"/>
</workbook>
</file>

<file path=xl/calcChain.xml><?xml version="1.0" encoding="utf-8"?>
<calcChain xmlns="http://schemas.openxmlformats.org/spreadsheetml/2006/main">
  <c r="O15" i="9" l="1"/>
  <c r="O16" i="9"/>
  <c r="O14" i="9"/>
  <c r="O17" i="9" s="1"/>
  <c r="K14" i="9"/>
  <c r="H14" i="9"/>
  <c r="K21" i="9"/>
  <c r="R14" i="9" s="1"/>
  <c r="K22" i="9"/>
  <c r="R15" i="9" s="1"/>
  <c r="K23" i="9"/>
  <c r="R16" i="9" s="1"/>
  <c r="M24" i="9"/>
  <c r="N24" i="9"/>
  <c r="O24" i="9"/>
  <c r="P24" i="9"/>
  <c r="Q24" i="9"/>
  <c r="R24" i="9"/>
  <c r="L24" i="9"/>
  <c r="P17" i="9"/>
  <c r="Q17" i="9"/>
  <c r="H15" i="9"/>
  <c r="H16" i="9"/>
  <c r="D15" i="9"/>
  <c r="D16" i="9"/>
  <c r="D14" i="9"/>
  <c r="D16" i="8"/>
  <c r="L13" i="8"/>
  <c r="L16" i="8" s="1"/>
  <c r="N17" i="9"/>
  <c r="M17" i="9"/>
  <c r="L17" i="9"/>
  <c r="K16" i="9"/>
  <c r="K15" i="9"/>
  <c r="J14" i="8"/>
  <c r="J16" i="8" s="1"/>
  <c r="J15" i="8"/>
  <c r="L14" i="8"/>
  <c r="L15" i="8"/>
  <c r="H16" i="8"/>
  <c r="E16" i="8"/>
  <c r="I16" i="8"/>
  <c r="G16" i="8"/>
  <c r="F16" i="8"/>
  <c r="C16" i="8"/>
  <c r="I17" i="9"/>
  <c r="J17" i="9"/>
  <c r="E17" i="9"/>
  <c r="F17" i="9"/>
  <c r="G17" i="9"/>
  <c r="C17" i="9"/>
  <c r="B16" i="8"/>
  <c r="E21" i="9"/>
  <c r="D17" i="9"/>
  <c r="A14" i="9" l="1"/>
  <c r="A15" i="9"/>
  <c r="A16" i="9"/>
  <c r="R17" i="9"/>
  <c r="K24" i="9"/>
  <c r="K17" i="9"/>
  <c r="H17" i="9"/>
  <c r="A17" i="9" l="1"/>
</calcChain>
</file>

<file path=xl/sharedStrings.xml><?xml version="1.0" encoding="utf-8"?>
<sst xmlns="http://schemas.openxmlformats.org/spreadsheetml/2006/main" count="113" uniqueCount="80">
  <si>
    <t>-</t>
    <phoneticPr fontId="2"/>
  </si>
  <si>
    <t>（1）　刑法犯の罪種別認知件数</t>
    <rPh sb="4" eb="5">
      <t>ケイ</t>
    </rPh>
    <rPh sb="5" eb="6">
      <t>ホウ</t>
    </rPh>
    <rPh sb="6" eb="7">
      <t>ハン</t>
    </rPh>
    <rPh sb="8" eb="9">
      <t>ツミ</t>
    </rPh>
    <rPh sb="9" eb="10">
      <t>タネ</t>
    </rPh>
    <rPh sb="10" eb="11">
      <t>ベツ</t>
    </rPh>
    <rPh sb="11" eb="12">
      <t>ニン</t>
    </rPh>
    <rPh sb="12" eb="13">
      <t>チ</t>
    </rPh>
    <rPh sb="13" eb="14">
      <t>ケン</t>
    </rPh>
    <rPh sb="14" eb="15">
      <t>カズ</t>
    </rPh>
    <phoneticPr fontId="2"/>
  </si>
  <si>
    <t>ここを貼付</t>
    <rPh sb="3" eb="5">
      <t>ハリツ</t>
    </rPh>
    <phoneticPr fontId="2"/>
  </si>
  <si>
    <t>総　　数</t>
    <rPh sb="0" eb="1">
      <t>フサ</t>
    </rPh>
    <rPh sb="3" eb="4">
      <t>カズ</t>
    </rPh>
    <phoneticPr fontId="2"/>
  </si>
  <si>
    <t>総数</t>
    <rPh sb="0" eb="2">
      <t>ソウスウ</t>
    </rPh>
    <phoneticPr fontId="2"/>
  </si>
  <si>
    <t>年別</t>
    <rPh sb="0" eb="1">
      <t>トシ</t>
    </rPh>
    <rPh sb="1" eb="2">
      <t>ベツ</t>
    </rPh>
    <phoneticPr fontId="2"/>
  </si>
  <si>
    <t>その他</t>
    <rPh sb="2" eb="3">
      <t>タ</t>
    </rPh>
    <phoneticPr fontId="2"/>
  </si>
  <si>
    <t>杉並</t>
    <rPh sb="0" eb="2">
      <t>スギナミ</t>
    </rPh>
    <phoneticPr fontId="2"/>
  </si>
  <si>
    <t>高井戸</t>
    <rPh sb="0" eb="3">
      <t>タカイド</t>
    </rPh>
    <phoneticPr fontId="2"/>
  </si>
  <si>
    <t>荻窪</t>
    <rPh sb="0" eb="2">
      <t>オギクボ</t>
    </rPh>
    <phoneticPr fontId="2"/>
  </si>
  <si>
    <t>総　数</t>
    <rPh sb="0" eb="1">
      <t>フサ</t>
    </rPh>
    <rPh sb="2" eb="3">
      <t>カズ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</si>
  <si>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</si>
  <si>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</si>
  <si>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</si>
  <si>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</si>
  <si>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</si>
  <si>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その他の</t>
    <rPh sb="2" eb="3">
      <t>タ</t>
    </rPh>
    <phoneticPr fontId="2"/>
  </si>
  <si>
    <t>暴　行</t>
    <rPh sb="0" eb="1">
      <t>アバ</t>
    </rPh>
    <rPh sb="2" eb="3">
      <t>ギョウ</t>
    </rPh>
    <phoneticPr fontId="2"/>
  </si>
  <si>
    <t>傷　害</t>
    <rPh sb="0" eb="1">
      <t>キズ</t>
    </rPh>
    <rPh sb="2" eb="3">
      <t>ガイ</t>
    </rPh>
    <phoneticPr fontId="2"/>
  </si>
  <si>
    <t>侵入窃盗</t>
    <rPh sb="0" eb="2">
      <t>シンニュウ</t>
    </rPh>
    <rPh sb="2" eb="4">
      <t>セットウ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</si>
  <si>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</si>
  <si>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</si>
  <si>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</si>
  <si>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賭博</t>
    <rPh sb="0" eb="2">
      <t>トバク</t>
    </rPh>
    <phoneticPr fontId="2"/>
  </si>
  <si>
    <t>刑 法 犯</t>
    <rPh sb="0" eb="1">
      <t>ケイ</t>
    </rPh>
    <rPh sb="2" eb="3">
      <t>ホウ</t>
    </rPh>
    <rPh sb="4" eb="5">
      <t>ハン</t>
    </rPh>
    <phoneticPr fontId="2"/>
  </si>
  <si>
    <t>注：「その他の刑法犯」には、交通関係の業務上過失致死傷を含まない。</t>
    <rPh sb="0" eb="1">
      <t>チュウ</t>
    </rPh>
    <rPh sb="5" eb="6">
      <t>タ</t>
    </rPh>
    <rPh sb="7" eb="9">
      <t>ケイホウ</t>
    </rPh>
    <rPh sb="9" eb="10">
      <t>ハン</t>
    </rPh>
    <rPh sb="14" eb="16">
      <t>コウツウ</t>
    </rPh>
    <rPh sb="16" eb="18">
      <t>カンケイ</t>
    </rPh>
    <rPh sb="19" eb="22">
      <t>ギョウムジョウ</t>
    </rPh>
    <rPh sb="22" eb="24">
      <t>カシツ</t>
    </rPh>
    <rPh sb="24" eb="25">
      <t>チ</t>
    </rPh>
    <rPh sb="25" eb="27">
      <t>シショウ</t>
    </rPh>
    <rPh sb="28" eb="29">
      <t>フク</t>
    </rPh>
    <phoneticPr fontId="2"/>
  </si>
  <si>
    <t>↑参考</t>
    <rPh sb="1" eb="3">
      <t>サンコウ</t>
    </rPh>
    <phoneticPr fontId="2"/>
  </si>
  <si>
    <t>凶器携帯</t>
    <rPh sb="0" eb="2">
      <t>キョウキ</t>
    </rPh>
    <rPh sb="2" eb="4">
      <t>ケイタイ</t>
    </rPh>
    <phoneticPr fontId="2"/>
  </si>
  <si>
    <t>侵入具携帯</t>
    <rPh sb="0" eb="2">
      <t>シンニュウ</t>
    </rPh>
    <rPh sb="2" eb="3">
      <t>グ</t>
    </rPh>
    <rPh sb="3" eb="5">
      <t>ケイタイ</t>
    </rPh>
    <phoneticPr fontId="2"/>
  </si>
  <si>
    <t>虚偽申告</t>
    <rPh sb="0" eb="2">
      <t>キョギ</t>
    </rPh>
    <rPh sb="2" eb="4">
      <t>シンコク</t>
    </rPh>
    <phoneticPr fontId="2"/>
  </si>
  <si>
    <t>のぞき見</t>
    <rPh sb="3" eb="4">
      <t>ミ</t>
    </rPh>
    <phoneticPr fontId="2"/>
  </si>
  <si>
    <t>つきまとい等</t>
    <rPh sb="5" eb="6">
      <t>トウ</t>
    </rPh>
    <phoneticPr fontId="2"/>
  </si>
  <si>
    <t>田畑等侵入</t>
    <rPh sb="0" eb="3">
      <t>タハタナド</t>
    </rPh>
    <rPh sb="3" eb="5">
      <t>シンニュウ</t>
    </rPh>
    <phoneticPr fontId="2"/>
  </si>
  <si>
    <t>はり札等</t>
    <rPh sb="2" eb="3">
      <t>サツ</t>
    </rPh>
    <rPh sb="3" eb="4">
      <t>ナド</t>
    </rPh>
    <phoneticPr fontId="2"/>
  </si>
  <si>
    <t>この赤を貼付</t>
    <rPh sb="2" eb="3">
      <t>アカ</t>
    </rPh>
    <rPh sb="4" eb="6">
      <t>ハリツ</t>
    </rPh>
    <phoneticPr fontId="2"/>
  </si>
  <si>
    <t>わいせつ</t>
    <phoneticPr fontId="2"/>
  </si>
  <si>
    <t>その他の刑法犯</t>
    <rPh sb="2" eb="3">
      <t>タ</t>
    </rPh>
    <rPh sb="4" eb="7">
      <t>ケイホウハン</t>
    </rPh>
    <phoneticPr fontId="2"/>
  </si>
  <si>
    <t>（2）　発火原別火災発生状況</t>
    <rPh sb="4" eb="6">
      <t>ハッカ</t>
    </rPh>
    <rPh sb="6" eb="7">
      <t>ハラ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</si>
  <si>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電 気 を 使 用 す る 道 具  ・ 装 置</t>
    <rPh sb="0" eb="1">
      <t>デン</t>
    </rPh>
    <rPh sb="2" eb="3">
      <t>キ</t>
    </rPh>
    <rPh sb="6" eb="7">
      <t>ツカ</t>
    </rPh>
    <rPh sb="8" eb="9">
      <t>ヨウ</t>
    </rPh>
    <rPh sb="14" eb="15">
      <t>ミチ</t>
    </rPh>
    <rPh sb="16" eb="17">
      <t>グ</t>
    </rPh>
    <rPh sb="21" eb="22">
      <t>ソウ</t>
    </rPh>
    <rPh sb="23" eb="24">
      <t>オキ</t>
    </rPh>
    <phoneticPr fontId="2"/>
  </si>
  <si>
    <t>固 体 燃 料
を 用 い る
道 具・装 置</t>
    <rPh sb="0" eb="1">
      <t>カタム</t>
    </rPh>
    <rPh sb="2" eb="3">
      <t>カラダ</t>
    </rPh>
    <rPh sb="4" eb="5">
      <t>ネン</t>
    </rPh>
    <rPh sb="6" eb="7">
      <t>リョウ</t>
    </rPh>
    <rPh sb="10" eb="11">
      <t>モチ</t>
    </rPh>
    <rPh sb="16" eb="17">
      <t>ミチ</t>
    </rPh>
    <rPh sb="18" eb="19">
      <t>グ</t>
    </rPh>
    <rPh sb="20" eb="21">
      <t>ソウ</t>
    </rPh>
    <rPh sb="22" eb="23">
      <t>オキ</t>
    </rPh>
    <phoneticPr fontId="2"/>
  </si>
  <si>
    <t>火種（それ自身発火しているもの）</t>
    <rPh sb="0" eb="2">
      <t>ヒダネ</t>
    </rPh>
    <rPh sb="5" eb="7">
      <t>ジシン</t>
    </rPh>
    <rPh sb="7" eb="9">
      <t>ハッカ</t>
    </rPh>
    <phoneticPr fontId="2"/>
  </si>
  <si>
    <t>高温の
固  体</t>
    <rPh sb="0" eb="2">
      <t>コウオン</t>
    </rPh>
    <rPh sb="5" eb="6">
      <t>カタム</t>
    </rPh>
    <rPh sb="8" eb="9">
      <t>カラダ</t>
    </rPh>
    <phoneticPr fontId="2"/>
  </si>
  <si>
    <t>危険物品</t>
    <rPh sb="0" eb="2">
      <t>キケン</t>
    </rPh>
    <rPh sb="2" eb="4">
      <t>ブッピン</t>
    </rPh>
    <phoneticPr fontId="2"/>
  </si>
  <si>
    <t>天　災</t>
    <rPh sb="0" eb="1">
      <t>テン</t>
    </rPh>
    <rPh sb="2" eb="3">
      <t>ワザワ</t>
    </rPh>
    <phoneticPr fontId="2"/>
  </si>
  <si>
    <t>不　明</t>
    <rPh sb="0" eb="1">
      <t>フ</t>
    </rPh>
    <rPh sb="2" eb="3">
      <t>メイ</t>
    </rPh>
    <phoneticPr fontId="2"/>
  </si>
  <si>
    <t>電 熱 器</t>
    <rPh sb="0" eb="1">
      <t>デン</t>
    </rPh>
    <rPh sb="2" eb="3">
      <t>ネツ</t>
    </rPh>
    <rPh sb="4" eb="5">
      <t>ウツワ</t>
    </rPh>
    <phoneticPr fontId="2"/>
  </si>
  <si>
    <t>電気機器
及　　　び
電気装置</t>
    <rPh sb="0" eb="2">
      <t>デンキ</t>
    </rPh>
    <rPh sb="2" eb="4">
      <t>キキ</t>
    </rPh>
    <rPh sb="5" eb="6">
      <t>オヨ</t>
    </rPh>
    <rPh sb="11" eb="13">
      <t>デンキ</t>
    </rPh>
    <rPh sb="13" eb="15">
      <t>ソウチ</t>
    </rPh>
    <phoneticPr fontId="2"/>
  </si>
  <si>
    <t>電灯、電話
等 の 配線</t>
    <rPh sb="0" eb="2">
      <t>デントウ</t>
    </rPh>
    <rPh sb="3" eb="5">
      <t>デンワ</t>
    </rPh>
    <rPh sb="6" eb="7">
      <t>ナド</t>
    </rPh>
    <rPh sb="10" eb="12">
      <t>ハイセン</t>
    </rPh>
    <phoneticPr fontId="2"/>
  </si>
  <si>
    <t>配線器具
関　　　連</t>
    <rPh sb="0" eb="2">
      <t>ハイセン</t>
    </rPh>
    <rPh sb="2" eb="4">
      <t>キグ</t>
    </rPh>
    <rPh sb="5" eb="6">
      <t>セキ</t>
    </rPh>
    <rPh sb="9" eb="10">
      <t>レン</t>
    </rPh>
    <phoneticPr fontId="2"/>
  </si>
  <si>
    <t>そ の 他</t>
    <rPh sb="4" eb="5">
      <t>タ</t>
    </rPh>
    <phoneticPr fontId="2"/>
  </si>
  <si>
    <t>都 市 ガス
を 用 い る
道具 ・装置</t>
    <rPh sb="0" eb="1">
      <t>ミヤコ</t>
    </rPh>
    <rPh sb="2" eb="3">
      <t>シ</t>
    </rPh>
    <rPh sb="9" eb="10">
      <t>モチ</t>
    </rPh>
    <rPh sb="15" eb="17">
      <t>ドウグ</t>
    </rPh>
    <rPh sb="19" eb="21">
      <t>ソウチ</t>
    </rPh>
    <phoneticPr fontId="2"/>
  </si>
  <si>
    <t>プロパンガス
を  用 い る
道 具・装 置</t>
    <rPh sb="10" eb="11">
      <t>モチ</t>
    </rPh>
    <rPh sb="16" eb="17">
      <t>ミチ</t>
    </rPh>
    <rPh sb="18" eb="19">
      <t>グ</t>
    </rPh>
    <rPh sb="20" eb="21">
      <t>ソウ</t>
    </rPh>
    <rPh sb="22" eb="23">
      <t>オキ</t>
    </rPh>
    <phoneticPr fontId="2"/>
  </si>
  <si>
    <t>油 を 燃 料
と   す   る
道具 ・装置</t>
    <rPh sb="0" eb="1">
      <t>アブラ</t>
    </rPh>
    <rPh sb="4" eb="5">
      <t>ネン</t>
    </rPh>
    <rPh sb="6" eb="7">
      <t>リョウ</t>
    </rPh>
    <rPh sb="18" eb="20">
      <t>ドウグ</t>
    </rPh>
    <rPh sb="22" eb="24">
      <t>ソウチ</t>
    </rPh>
    <phoneticPr fontId="2"/>
  </si>
  <si>
    <t>そ　の　他</t>
    <rPh sb="4" eb="5">
      <t>タ</t>
    </rPh>
    <phoneticPr fontId="2"/>
  </si>
  <si>
    <t>裸　火</t>
    <rPh sb="0" eb="1">
      <t>ハダカ</t>
    </rPh>
    <rPh sb="2" eb="3">
      <t>ヒ</t>
    </rPh>
    <phoneticPr fontId="2"/>
  </si>
  <si>
    <t>たばこ、</t>
    <phoneticPr fontId="2"/>
  </si>
  <si>
    <t>（器に入って</t>
    <rPh sb="1" eb="2">
      <t>ウツワ</t>
    </rPh>
    <rPh sb="3" eb="4">
      <t>ハイ</t>
    </rPh>
    <phoneticPr fontId="2"/>
  </si>
  <si>
    <t>マッチ、</t>
    <phoneticPr fontId="2"/>
  </si>
  <si>
    <t>いないもの）</t>
    <phoneticPr fontId="2"/>
  </si>
  <si>
    <t>ライター</t>
    <phoneticPr fontId="2"/>
  </si>
  <si>
    <t>13-2　犯罪発生状況</t>
    <rPh sb="5" eb="7">
      <t>ハンザイ</t>
    </rPh>
    <rPh sb="7" eb="9">
      <t>ハッセイ</t>
    </rPh>
    <rPh sb="9" eb="11">
      <t>ジョウキョウ</t>
    </rPh>
    <phoneticPr fontId="2"/>
  </si>
  <si>
    <t>ガ ス 、 油 等 を 燃 料 と す る 道 具 ・ 装 置</t>
    <phoneticPr fontId="2"/>
  </si>
  <si>
    <t>ガ ス 、 油 等 を 燃 料 と す る
 道 具 ・ 装 置</t>
    <rPh sb="6" eb="7">
      <t>アブラ</t>
    </rPh>
    <rPh sb="8" eb="9">
      <t>トウ</t>
    </rPh>
    <rPh sb="12" eb="13">
      <t>ネン</t>
    </rPh>
    <rPh sb="14" eb="15">
      <t>リョウ</t>
    </rPh>
    <rPh sb="23" eb="24">
      <t>ミチ</t>
    </rPh>
    <rPh sb="25" eb="26">
      <t>グ</t>
    </rPh>
    <rPh sb="29" eb="30">
      <t>ソウ</t>
    </rPh>
    <rPh sb="31" eb="32">
      <t>オキ</t>
    </rPh>
    <phoneticPr fontId="2"/>
  </si>
  <si>
    <t>自然発火
を起こし
易いもの</t>
    <rPh sb="0" eb="2">
      <t>シゼン</t>
    </rPh>
    <rPh sb="2" eb="4">
      <t>ハッカ</t>
    </rPh>
    <rPh sb="6" eb="7">
      <t>オ</t>
    </rPh>
    <rPh sb="10" eb="11">
      <t>ヤス</t>
    </rPh>
    <phoneticPr fontId="2"/>
  </si>
  <si>
    <t>資料：杉並消防署・荻窪消防署</t>
    <phoneticPr fontId="2"/>
  </si>
  <si>
    <t>占有物</t>
    <rPh sb="0" eb="2">
      <t>センユウ</t>
    </rPh>
    <rPh sb="2" eb="3">
      <t>ブツ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</si>
  <si>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</si>
  <si>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住居侵入</t>
    <rPh sb="0" eb="2">
      <t>ジュウキョ</t>
    </rPh>
    <rPh sb="2" eb="4">
      <t>シンニュウ</t>
    </rPh>
    <phoneticPr fontId="2"/>
  </si>
  <si>
    <t>盗品</t>
    <rPh sb="0" eb="2">
      <t>トウヒン</t>
    </rPh>
    <phoneticPr fontId="2"/>
  </si>
  <si>
    <t>器物損壊</t>
    <rPh sb="0" eb="2">
      <t>キブツ</t>
    </rPh>
    <rPh sb="2" eb="4">
      <t>ソンカイ</t>
    </rPh>
    <phoneticPr fontId="2"/>
  </si>
  <si>
    <t>-</t>
  </si>
  <si>
    <t>元</t>
    <rPh sb="0" eb="1">
      <t>モト</t>
    </rPh>
    <phoneticPr fontId="2"/>
  </si>
  <si>
    <t>元</t>
    <rPh sb="0" eb="1">
      <t>モト</t>
    </rPh>
    <phoneticPr fontId="2"/>
  </si>
  <si>
    <t>元</t>
    <rPh sb="0" eb="1">
      <t>モト</t>
    </rPh>
    <phoneticPr fontId="2"/>
  </si>
  <si>
    <t>（2）　軽犯罪法違反検挙件数</t>
    <rPh sb="10" eb="12">
      <t>ケンキョ</t>
    </rPh>
    <phoneticPr fontId="2"/>
  </si>
  <si>
    <t>元</t>
    <rPh sb="0" eb="1">
      <t>ガン</t>
    </rPh>
    <phoneticPr fontId="2"/>
  </si>
  <si>
    <t>-</t>
    <phoneticPr fontId="2"/>
  </si>
  <si>
    <t>資料：警視庁総務部文書課 警視庁の統計 第33表</t>
    <rPh sb="0" eb="2">
      <t>シリョウ</t>
    </rPh>
    <rPh sb="3" eb="6">
      <t>ケイシチョウ</t>
    </rPh>
    <rPh sb="6" eb="8">
      <t>ソウム</t>
    </rPh>
    <rPh sb="8" eb="9">
      <t>ブ</t>
    </rPh>
    <rPh sb="9" eb="11">
      <t>ブンショ</t>
    </rPh>
    <rPh sb="11" eb="12">
      <t>カ</t>
    </rPh>
    <rPh sb="13" eb="16">
      <t>ケイシチョウ</t>
    </rPh>
    <rPh sb="17" eb="19">
      <t>トウケイ</t>
    </rPh>
    <rPh sb="20" eb="21">
      <t>ダイ</t>
    </rPh>
    <rPh sb="23" eb="24">
      <t>ヒョウ</t>
    </rPh>
    <phoneticPr fontId="2"/>
  </si>
  <si>
    <t>資料：警視庁総務部文書課 警視庁の統計 第83表</t>
    <rPh sb="0" eb="2">
      <t>シリョウ</t>
    </rPh>
    <rPh sb="3" eb="6">
      <t>ケイシチョウ</t>
    </rPh>
    <rPh sb="6" eb="8">
      <t>ソウム</t>
    </rPh>
    <rPh sb="8" eb="9">
      <t>ブ</t>
    </rPh>
    <rPh sb="9" eb="11">
      <t>ブンショ</t>
    </rPh>
    <rPh sb="11" eb="12">
      <t>カ</t>
    </rPh>
    <rPh sb="13" eb="16">
      <t>ケイシチョウ</t>
    </rPh>
    <rPh sb="17" eb="19">
      <t>トウケイ</t>
    </rPh>
    <rPh sb="20" eb="21">
      <t>ダイ</t>
    </rPh>
    <rPh sb="23" eb="24">
      <t>ヒョウ</t>
    </rPh>
    <phoneticPr fontId="2"/>
  </si>
  <si>
    <t>13-2　犯罪発生状況（つづき）</t>
    <rPh sb="5" eb="7">
      <t>ハンザイ</t>
    </rPh>
    <rPh sb="7" eb="9">
      <t>ハッセイ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</si>
</sst>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\ ##0"/>
    <numFmt numFmtId="177" formatCode="#\ ###\ ##0"/>
    <numFmt numFmtId="178" formatCode="_ * #\ ##0_ ;_ * \-#\ ##0_ ;_ * &quot;-&quot;_ ;_ @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8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8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10" fillId="0" borderId="0" xfId="0" applyFo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Border="1"/>
    <xf numFmtId="0" fontId="6" fillId="0" borderId="0" xfId="0" applyFont="1" applyFill="1"/>
    <xf numFmtId="0" fontId="7" fillId="0" borderId="0" xfId="0" applyFont="1" applyBorder="1"/>
    <xf numFmtId="0" fontId="14" fillId="0" borderId="0" xfId="0" applyFont="1"/>
    <xf numFmtId="0" fontId="7" fillId="0" borderId="0" xfId="0" applyFont="1"/>
    <xf numFmtId="0" fontId="3" fillId="0" borderId="0" xfId="0" applyFont="1" applyFill="1" applyBorder="1" applyAlignment="1">
      <alignment horizontal="left" vertical="top"/>
    </xf>
    <xf numFmtId="0" fontId="15" fillId="0" borderId="0" xfId="0" applyFont="1"/>
    <xf numFmtId="41" fontId="6" fillId="3" borderId="2" xfId="1" applyNumberFormat="1" applyFont="1" applyFill="1" applyBorder="1" applyAlignment="1" applyProtection="1">
      <alignment vertical="center"/>
    </xf>
    <xf numFmtId="41" fontId="6" fillId="3" borderId="0" xfId="1" applyNumberFormat="1" applyFont="1" applyFill="1" applyBorder="1" applyAlignment="1" applyProtection="1">
      <alignment vertical="center"/>
    </xf>
    <xf numFmtId="41" fontId="3" fillId="2" borderId="0" xfId="0" applyNumberFormat="1" applyFont="1" applyFill="1" applyAlignment="1">
      <alignment horizontal="right"/>
    </xf>
    <xf numFmtId="41" fontId="3" fillId="2" borderId="0" xfId="0" applyNumberFormat="1" applyFont="1" applyFill="1"/>
    <xf numFmtId="0" fontId="3" fillId="2" borderId="0" xfId="0" applyFont="1" applyFill="1"/>
    <xf numFmtId="0" fontId="8" fillId="0" borderId="0" xfId="0" applyFont="1" applyAlignment="1">
      <alignment wrapText="1"/>
    </xf>
    <xf numFmtId="0" fontId="3" fillId="0" borderId="3" xfId="0" applyFont="1" applyFill="1" applyBorder="1"/>
    <xf numFmtId="0" fontId="7" fillId="2" borderId="3" xfId="0" applyFont="1" applyFill="1" applyBorder="1"/>
    <xf numFmtId="0" fontId="4" fillId="0" borderId="0" xfId="0" applyFont="1" applyAlignment="1"/>
    <xf numFmtId="0" fontId="11" fillId="0" borderId="0" xfId="0" applyFont="1" applyAlignment="1">
      <alignment vertical="center"/>
    </xf>
    <xf numFmtId="176" fontId="6" fillId="0" borderId="0" xfId="0" applyNumberFormat="1" applyFont="1"/>
    <xf numFmtId="0" fontId="12" fillId="0" borderId="0" xfId="0" applyFont="1"/>
    <xf numFmtId="0" fontId="12" fillId="4" borderId="0" xfId="0" applyFont="1" applyFill="1"/>
    <xf numFmtId="0" fontId="6" fillId="3" borderId="0" xfId="0" applyFont="1" applyFill="1"/>
    <xf numFmtId="0" fontId="12" fillId="0" borderId="0" xfId="0" applyFont="1" applyFill="1"/>
    <xf numFmtId="0" fontId="12" fillId="4" borderId="0" xfId="0" applyFont="1" applyFill="1" applyBorder="1" applyAlignment="1">
      <alignment horizontal="right" vertical="top"/>
    </xf>
    <xf numFmtId="0" fontId="12" fillId="4" borderId="0" xfId="0" applyFont="1" applyFill="1" applyAlignment="1">
      <alignment horizontal="right"/>
    </xf>
    <xf numFmtId="0" fontId="6" fillId="2" borderId="3" xfId="0" applyFont="1" applyFill="1" applyBorder="1"/>
    <xf numFmtId="0" fontId="6" fillId="0" borderId="0" xfId="0" applyFont="1" applyAlignment="1">
      <alignment horizontal="center"/>
    </xf>
    <xf numFmtId="177" fontId="6" fillId="0" borderId="0" xfId="0" applyNumberFormat="1" applyFont="1"/>
    <xf numFmtId="0" fontId="6" fillId="5" borderId="0" xfId="0" applyFont="1" applyFill="1"/>
    <xf numFmtId="0" fontId="6" fillId="6" borderId="0" xfId="0" applyFont="1" applyFill="1"/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/>
    <xf numFmtId="0" fontId="21" fillId="0" borderId="0" xfId="0" applyFont="1" applyBorder="1"/>
    <xf numFmtId="0" fontId="16" fillId="0" borderId="0" xfId="0" applyFont="1" applyBorder="1"/>
    <xf numFmtId="0" fontId="16" fillId="0" borderId="0" xfId="0" applyFont="1"/>
    <xf numFmtId="0" fontId="16" fillId="0" borderId="1" xfId="0" applyFont="1" applyBorder="1" applyAlignment="1">
      <alignment horizontal="distributed" vertical="center" justifyLastLine="1"/>
    </xf>
    <xf numFmtId="0" fontId="16" fillId="0" borderId="5" xfId="0" applyFont="1" applyBorder="1" applyAlignment="1">
      <alignment horizontal="distributed" vertical="center"/>
    </xf>
    <xf numFmtId="178" fontId="16" fillId="0" borderId="0" xfId="0" applyNumberFormat="1" applyFont="1" applyBorder="1" applyAlignment="1">
      <alignment horizontal="right" vertical="center"/>
    </xf>
    <xf numFmtId="178" fontId="16" fillId="0" borderId="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1" fontId="16" fillId="0" borderId="0" xfId="0" applyNumberFormat="1" applyFont="1" applyBorder="1" applyAlignment="1">
      <alignment horizontal="right" vertical="center"/>
    </xf>
    <xf numFmtId="178" fontId="16" fillId="0" borderId="2" xfId="0" applyNumberFormat="1" applyFont="1" applyBorder="1" applyAlignment="1">
      <alignment horizontal="right" vertical="center"/>
    </xf>
    <xf numFmtId="178" fontId="16" fillId="0" borderId="3" xfId="0" applyNumberFormat="1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left"/>
    </xf>
    <xf numFmtId="0" fontId="16" fillId="0" borderId="9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distributed" vertical="center" justifyLastLine="1"/>
    </xf>
    <xf numFmtId="178" fontId="16" fillId="0" borderId="2" xfId="0" applyNumberFormat="1" applyFont="1" applyBorder="1" applyAlignment="1">
      <alignment vertical="center"/>
    </xf>
    <xf numFmtId="178" fontId="16" fillId="0" borderId="7" xfId="0" applyNumberFormat="1" applyFont="1" applyBorder="1" applyAlignment="1">
      <alignment vertical="center"/>
    </xf>
    <xf numFmtId="0" fontId="16" fillId="0" borderId="10" xfId="0" applyFont="1" applyBorder="1" applyAlignment="1">
      <alignment horizontal="distributed" justifyLastLine="1" shrinkToFit="1"/>
    </xf>
    <xf numFmtId="0" fontId="16" fillId="0" borderId="10" xfId="0" applyFont="1" applyBorder="1" applyAlignment="1">
      <alignment horizont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right" vertical="top" shrinkToFit="1"/>
    </xf>
    <xf numFmtId="0" fontId="16" fillId="0" borderId="1" xfId="0" applyFont="1" applyBorder="1" applyAlignment="1">
      <alignment horizontal="center" vertical="top" shrinkToFit="1"/>
    </xf>
    <xf numFmtId="41" fontId="22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2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41" fontId="16" fillId="0" borderId="7" xfId="0" applyNumberFormat="1" applyFont="1" applyFill="1" applyBorder="1" applyAlignment="1">
      <alignment vertical="center"/>
    </xf>
    <xf numFmtId="41" fontId="16" fillId="0" borderId="3" xfId="0" applyNumberFormat="1" applyFont="1" applyFill="1" applyBorder="1" applyAlignment="1">
      <alignment vertical="center"/>
    </xf>
    <xf numFmtId="41" fontId="22" fillId="0" borderId="3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distributed" vertical="center" justifyLastLine="1"/>
    </xf>
    <xf numFmtId="0" fontId="16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distributed" vertical="center" justifyLastLine="1"/>
    </xf>
    <xf numFmtId="178" fontId="16" fillId="0" borderId="0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78" fontId="16" fillId="0" borderId="3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Fill="1"/>
    <xf numFmtId="0" fontId="17" fillId="0" borderId="0" xfId="0" applyFont="1"/>
    <xf numFmtId="0" fontId="16" fillId="0" borderId="13" xfId="0" applyFont="1" applyBorder="1" applyAlignment="1">
      <alignment horizontal="center" vertical="center" shrinkToFit="1"/>
    </xf>
    <xf numFmtId="178" fontId="16" fillId="0" borderId="0" xfId="0" applyNumberFormat="1" applyFont="1" applyFill="1" applyBorder="1" applyAlignment="1">
      <alignment vertical="center"/>
    </xf>
    <xf numFmtId="178" fontId="16" fillId="0" borderId="2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21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178" fontId="16" fillId="0" borderId="0" xfId="0" applyNumberFormat="1" applyFont="1" applyBorder="1" applyAlignment="1">
      <alignment horizontal="center" vertical="center"/>
    </xf>
    <xf numFmtId="178" fontId="16" fillId="0" borderId="3" xfId="0" applyNumberFormat="1" applyFont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178" fontId="16" fillId="0" borderId="7" xfId="0" applyNumberFormat="1" applyFont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41" fontId="16" fillId="0" borderId="3" xfId="0" applyNumberFormat="1" applyFont="1" applyFill="1" applyBorder="1" applyAlignment="1">
      <alignment horizontal="right"/>
    </xf>
    <xf numFmtId="0" fontId="23" fillId="0" borderId="0" xfId="0" applyFont="1"/>
    <xf numFmtId="0" fontId="16" fillId="0" borderId="1" xfId="0" applyFont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 justifyLastLine="1"/>
    </xf>
    <xf numFmtId="0" fontId="16" fillId="0" borderId="6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distributed" vertical="center" justifyLastLine="1"/>
    </xf>
    <xf numFmtId="0" fontId="16" fillId="0" borderId="16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6" fillId="0" borderId="9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distributed" vertical="center" justifyLastLine="1"/>
    </xf>
    <xf numFmtId="0" fontId="16" fillId="0" borderId="12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distributed" vertical="center" justifyLastLine="1"/>
    </xf>
    <xf numFmtId="0" fontId="16" fillId="0" borderId="12" xfId="0" applyFont="1" applyBorder="1" applyAlignment="1">
      <alignment horizontal="center" vertical="center" justifyLastLine="1"/>
    </xf>
    <xf numFmtId="0" fontId="16" fillId="0" borderId="10" xfId="0" applyFont="1" applyBorder="1" applyAlignment="1">
      <alignment horizontal="center" vertical="center" justifyLastLine="1"/>
    </xf>
    <xf numFmtId="0" fontId="16" fillId="0" borderId="1" xfId="0" applyFont="1" applyBorder="1" applyAlignment="1">
      <alignment horizontal="center" vertical="center" justifyLastLine="1"/>
    </xf>
    <xf numFmtId="0" fontId="16" fillId="0" borderId="9" xfId="0" applyFont="1" applyBorder="1" applyAlignment="1">
      <alignment horizontal="center" vertical="center" justifyLastLine="1"/>
    </xf>
    <xf numFmtId="0" fontId="16" fillId="0" borderId="2" xfId="0" applyFont="1" applyBorder="1" applyAlignment="1">
      <alignment horizontal="center" vertical="center" justifyLastLine="1"/>
    </xf>
    <xf numFmtId="0" fontId="16" fillId="0" borderId="7" xfId="0" applyFont="1" applyBorder="1" applyAlignment="1">
      <alignment horizontal="center" vertical="center" justifyLastLine="1"/>
    </xf>
    <xf numFmtId="0" fontId="16" fillId="0" borderId="14" xfId="0" applyFont="1" applyBorder="1" applyAlignment="1">
      <alignment horizontal="center" vertical="center" justifyLastLine="1"/>
    </xf>
    <xf numFmtId="0" fontId="16" fillId="0" borderId="5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 justifyLastLine="1"/>
    </xf>
    <xf numFmtId="0" fontId="19" fillId="0" borderId="2" xfId="0" applyFont="1" applyBorder="1" applyAlignment="1">
      <alignment horizontal="center" vertical="center" justifyLastLine="1"/>
    </xf>
    <xf numFmtId="0" fontId="19" fillId="0" borderId="7" xfId="0" applyFont="1" applyBorder="1" applyAlignment="1">
      <alignment horizontal="center" vertical="center" justifyLastLine="1"/>
    </xf>
    <xf numFmtId="0" fontId="19" fillId="0" borderId="14" xfId="0" applyFont="1" applyBorder="1" applyAlignment="1">
      <alignment horizontal="center" vertical="center" wrapText="1" justifyLastLine="1" shrinkToFit="1"/>
    </xf>
    <xf numFmtId="0" fontId="19" fillId="0" borderId="10" xfId="0" applyFont="1" applyBorder="1" applyAlignment="1">
      <alignment horizontal="center" vertical="center" wrapText="1" justifyLastLine="1" shrinkToFit="1"/>
    </xf>
    <xf numFmtId="0" fontId="19" fillId="0" borderId="1" xfId="0" applyFont="1" applyBorder="1" applyAlignment="1">
      <alignment horizontal="center" vertical="center" wrapText="1" justifyLastLine="1" shrinkToFit="1"/>
    </xf>
    <xf numFmtId="0" fontId="6" fillId="0" borderId="14" xfId="0" applyFont="1" applyBorder="1" applyAlignment="1">
      <alignment horizontal="center" vertical="center" justifyLastLine="1"/>
    </xf>
    <xf numFmtId="0" fontId="6" fillId="0" borderId="10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 justifyLastLine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16" fillId="0" borderId="8" xfId="0" applyFont="1" applyBorder="1" applyAlignment="1">
      <alignment horizontal="center" vertical="center" justifyLastLine="1"/>
    </xf>
    <xf numFmtId="0" fontId="16" fillId="0" borderId="16" xfId="0" applyFont="1" applyBorder="1" applyAlignment="1">
      <alignment horizontal="center" vertical="center" justifyLastLine="1"/>
    </xf>
    <xf numFmtId="0" fontId="19" fillId="0" borderId="17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19" fillId="0" borderId="7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12</xdr:row>
      <xdr:rowOff>104775</xdr:rowOff>
    </xdr:from>
    <xdr:to>
      <xdr:col>14</xdr:col>
      <xdr:colOff>228600</xdr:colOff>
      <xdr:row>17</xdr:row>
      <xdr:rowOff>152400</xdr:rowOff>
    </xdr:to>
    <xdr:grpSp>
      <xdr:nvGrpSpPr>
        <xdr:cNvPr id="23206" name="グループ化 5">
          <a:extLst>
            <a:ext uri="{FF2B5EF4-FFF2-40B4-BE49-F238E27FC236}">
              <a16:creationId xmlns:a16="http://schemas.microsoft.com/office/drawing/2014/main" id="{00000000-0008-0000-0100-0000A65A0000}"/>
            </a:ext>
          </a:extLst>
        </xdr:cNvPr>
        <xdr:cNvGrpSpPr>
          <a:grpSpLocks/>
        </xdr:cNvGrpSpPr>
      </xdr:nvGrpSpPr>
      <xdr:grpSpPr bwMode="auto">
        <a:xfrm>
          <a:off x="2962275" y="1724025"/>
          <a:ext cx="6410325" cy="0"/>
          <a:chOff x="2838450" y="400049"/>
          <a:chExt cx="6410325" cy="1076325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15592425" y="1724025"/>
            <a:ext cx="1457325" cy="0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1100"/>
              <a:t>第</a:t>
            </a:r>
            <a:r>
              <a:rPr kumimoji="1" lang="en-US" altLang="ja-JP" sz="1100"/>
              <a:t>85</a:t>
            </a:r>
            <a:r>
              <a:rPr kumimoji="1" lang="ja-JP" altLang="en-US" sz="1100"/>
              <a:t>表はこの表の作成には関係ないことを確認したため、今回は資料としては</a:t>
            </a:r>
            <a:r>
              <a:rPr kumimoji="1" lang="en-US" altLang="ja-JP" sz="1100"/>
              <a:t>84</a:t>
            </a:r>
            <a:r>
              <a:rPr kumimoji="1" lang="ja-JP" altLang="en-US" sz="1100"/>
              <a:t>表のみ表示。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H="1" flipV="1">
            <a:off x="10639425" y="1724025"/>
            <a:ext cx="493395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workbookViewId="0">
      <selection activeCell="D1" sqref="D1"/>
    </sheetView>
  </sheetViews>
  <sheetFormatPr defaultRowHeight="11.25" x14ac:dyDescent="0.15"/>
  <cols>
    <col min="1" max="1" width="9" style="9"/>
    <col min="2" max="2" width="9.75" style="9" customWidth="1"/>
    <col min="3" max="10" width="9.125" style="9" customWidth="1"/>
    <col min="11" max="18" width="10.375" style="9" customWidth="1"/>
    <col min="19" max="16384" width="9" style="9"/>
  </cols>
  <sheetData>
    <row r="1" spans="1:19" s="5" customFormat="1" ht="17.25" x14ac:dyDescent="0.2">
      <c r="A1" s="30" t="s">
        <v>60</v>
      </c>
      <c r="B1" s="6"/>
      <c r="C1" s="6"/>
      <c r="D1" s="6"/>
      <c r="E1" s="6"/>
      <c r="F1" s="6"/>
      <c r="G1" s="6"/>
      <c r="H1" s="6"/>
      <c r="I1" s="6"/>
      <c r="J1" s="6"/>
    </row>
    <row r="2" spans="1:19" s="5" customFormat="1" ht="14.25" customHeight="1" x14ac:dyDescent="0.2">
      <c r="A2" s="30"/>
      <c r="B2" s="6"/>
      <c r="C2" s="6"/>
      <c r="D2" s="6"/>
      <c r="E2" s="6"/>
      <c r="F2" s="6"/>
      <c r="G2" s="6"/>
      <c r="H2" s="6"/>
      <c r="I2" s="6"/>
      <c r="J2" s="6"/>
    </row>
    <row r="3" spans="1:19" ht="17.25" customHeight="1" thickBot="1" x14ac:dyDescent="0.2">
      <c r="A3" s="2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9" ht="15.95" customHeight="1" thickTop="1" x14ac:dyDescent="0.15">
      <c r="A4" s="110" t="s">
        <v>5</v>
      </c>
      <c r="B4" s="117" t="s">
        <v>10</v>
      </c>
      <c r="C4" s="117" t="s">
        <v>11</v>
      </c>
      <c r="D4" s="112" t="s">
        <v>12</v>
      </c>
      <c r="E4" s="113"/>
      <c r="F4" s="113"/>
      <c r="G4" s="114"/>
      <c r="H4" s="112" t="s">
        <v>13</v>
      </c>
      <c r="I4" s="113"/>
      <c r="J4" s="113"/>
      <c r="K4" s="112" t="s">
        <v>14</v>
      </c>
      <c r="L4" s="113"/>
      <c r="M4" s="113"/>
      <c r="N4" s="114"/>
      <c r="O4" s="112" t="s">
        <v>15</v>
      </c>
      <c r="P4" s="113"/>
      <c r="Q4" s="114"/>
      <c r="R4" s="64" t="s">
        <v>16</v>
      </c>
      <c r="S4" s="115" t="s">
        <v>5</v>
      </c>
    </row>
    <row r="5" spans="1:19" ht="15.95" customHeight="1" x14ac:dyDescent="0.15">
      <c r="A5" s="111"/>
      <c r="B5" s="118"/>
      <c r="C5" s="118"/>
      <c r="D5" s="53" t="s">
        <v>10</v>
      </c>
      <c r="E5" s="53" t="s">
        <v>17</v>
      </c>
      <c r="F5" s="53" t="s">
        <v>18</v>
      </c>
      <c r="G5" s="53" t="s">
        <v>6</v>
      </c>
      <c r="H5" s="53" t="s">
        <v>10</v>
      </c>
      <c r="I5" s="53" t="s">
        <v>19</v>
      </c>
      <c r="J5" s="98" t="s">
        <v>20</v>
      </c>
      <c r="K5" s="109" t="s">
        <v>4</v>
      </c>
      <c r="L5" s="109" t="s">
        <v>21</v>
      </c>
      <c r="M5" s="109" t="s">
        <v>22</v>
      </c>
      <c r="N5" s="109" t="s">
        <v>6</v>
      </c>
      <c r="O5" s="53" t="s">
        <v>4</v>
      </c>
      <c r="P5" s="65" t="s">
        <v>23</v>
      </c>
      <c r="Q5" s="65" t="s">
        <v>35</v>
      </c>
      <c r="R5" s="65" t="s">
        <v>24</v>
      </c>
      <c r="S5" s="116"/>
    </row>
    <row r="6" spans="1:19" s="7" customFormat="1" ht="15" customHeight="1" x14ac:dyDescent="0.15">
      <c r="A6" s="84">
        <v>30</v>
      </c>
      <c r="B6" s="101">
        <v>3562</v>
      </c>
      <c r="C6" s="101">
        <v>17</v>
      </c>
      <c r="D6" s="101">
        <v>168</v>
      </c>
      <c r="E6" s="101">
        <v>94</v>
      </c>
      <c r="F6" s="101">
        <v>63</v>
      </c>
      <c r="G6" s="101">
        <v>11</v>
      </c>
      <c r="H6" s="101">
        <v>2504</v>
      </c>
      <c r="I6" s="101">
        <v>153</v>
      </c>
      <c r="J6" s="101">
        <v>2351</v>
      </c>
      <c r="K6" s="101">
        <v>299</v>
      </c>
      <c r="L6" s="101">
        <v>290</v>
      </c>
      <c r="M6" s="101">
        <v>6</v>
      </c>
      <c r="N6" s="101">
        <v>3</v>
      </c>
      <c r="O6" s="101">
        <v>37</v>
      </c>
      <c r="P6" s="101">
        <v>0</v>
      </c>
      <c r="Q6" s="101">
        <v>37</v>
      </c>
      <c r="R6" s="101">
        <v>537</v>
      </c>
      <c r="S6" s="87">
        <v>30</v>
      </c>
    </row>
    <row r="7" spans="1:19" s="7" customFormat="1" ht="15" customHeight="1" x14ac:dyDescent="0.15">
      <c r="A7" s="84" t="s">
        <v>72</v>
      </c>
      <c r="B7" s="101">
        <v>3107</v>
      </c>
      <c r="C7" s="101">
        <v>15</v>
      </c>
      <c r="D7" s="101">
        <v>173</v>
      </c>
      <c r="E7" s="101">
        <v>89</v>
      </c>
      <c r="F7" s="101">
        <v>67</v>
      </c>
      <c r="G7" s="101">
        <v>17</v>
      </c>
      <c r="H7" s="101">
        <v>2237</v>
      </c>
      <c r="I7" s="101">
        <v>139</v>
      </c>
      <c r="J7" s="101">
        <v>2098</v>
      </c>
      <c r="K7" s="101">
        <v>236</v>
      </c>
      <c r="L7" s="101">
        <v>227</v>
      </c>
      <c r="M7" s="101">
        <v>2</v>
      </c>
      <c r="N7" s="101">
        <v>7</v>
      </c>
      <c r="O7" s="101">
        <v>21</v>
      </c>
      <c r="P7" s="101">
        <v>0</v>
      </c>
      <c r="Q7" s="101">
        <v>21</v>
      </c>
      <c r="R7" s="101">
        <v>425</v>
      </c>
      <c r="S7" s="87" t="s">
        <v>75</v>
      </c>
    </row>
    <row r="8" spans="1:19" s="7" customFormat="1" ht="15" customHeight="1" x14ac:dyDescent="0.15">
      <c r="A8" s="84">
        <v>2</v>
      </c>
      <c r="B8" s="101">
        <v>2587</v>
      </c>
      <c r="C8" s="103">
        <v>15</v>
      </c>
      <c r="D8" s="103">
        <v>129</v>
      </c>
      <c r="E8" s="103">
        <v>74</v>
      </c>
      <c r="F8" s="103">
        <v>37</v>
      </c>
      <c r="G8" s="103">
        <v>18</v>
      </c>
      <c r="H8" s="103">
        <v>1785</v>
      </c>
      <c r="I8" s="103">
        <v>94</v>
      </c>
      <c r="J8" s="103">
        <v>1691</v>
      </c>
      <c r="K8" s="101">
        <v>254</v>
      </c>
      <c r="L8" s="103">
        <v>242</v>
      </c>
      <c r="M8" s="103">
        <v>1</v>
      </c>
      <c r="N8" s="103">
        <v>11</v>
      </c>
      <c r="O8" s="103">
        <v>20</v>
      </c>
      <c r="P8" s="55">
        <v>0</v>
      </c>
      <c r="Q8" s="103">
        <v>20</v>
      </c>
      <c r="R8" s="103">
        <v>384</v>
      </c>
      <c r="S8" s="87">
        <v>2</v>
      </c>
    </row>
    <row r="9" spans="1:19" s="7" customFormat="1" ht="15" customHeight="1" x14ac:dyDescent="0.15">
      <c r="A9" s="84">
        <v>3</v>
      </c>
      <c r="B9" s="105">
        <v>2058</v>
      </c>
      <c r="C9" s="101">
        <v>19</v>
      </c>
      <c r="D9" s="101">
        <v>137</v>
      </c>
      <c r="E9" s="101">
        <v>71</v>
      </c>
      <c r="F9" s="101">
        <v>58</v>
      </c>
      <c r="G9" s="101">
        <v>8</v>
      </c>
      <c r="H9" s="101">
        <v>1355</v>
      </c>
      <c r="I9" s="101">
        <v>77</v>
      </c>
      <c r="J9" s="101">
        <v>1278</v>
      </c>
      <c r="K9" s="101">
        <v>174</v>
      </c>
      <c r="L9" s="101">
        <v>162</v>
      </c>
      <c r="M9" s="101">
        <v>5</v>
      </c>
      <c r="N9" s="101">
        <v>7</v>
      </c>
      <c r="O9" s="101">
        <v>24</v>
      </c>
      <c r="P9" s="55" t="s">
        <v>70</v>
      </c>
      <c r="Q9" s="101">
        <v>24</v>
      </c>
      <c r="R9" s="101">
        <v>349</v>
      </c>
      <c r="S9" s="87">
        <v>3</v>
      </c>
    </row>
    <row r="10" spans="1:19" s="7" customFormat="1" ht="15" customHeight="1" x14ac:dyDescent="0.15">
      <c r="A10" s="97">
        <v>4</v>
      </c>
      <c r="B10" s="104">
        <v>2278</v>
      </c>
      <c r="C10" s="102">
        <v>15</v>
      </c>
      <c r="D10" s="102">
        <v>149</v>
      </c>
      <c r="E10" s="102">
        <v>80</v>
      </c>
      <c r="F10" s="102">
        <v>52</v>
      </c>
      <c r="G10" s="102">
        <v>17</v>
      </c>
      <c r="H10" s="102">
        <v>1501</v>
      </c>
      <c r="I10" s="102">
        <v>70</v>
      </c>
      <c r="J10" s="102">
        <v>1431</v>
      </c>
      <c r="K10" s="102">
        <v>224</v>
      </c>
      <c r="L10" s="102">
        <v>216</v>
      </c>
      <c r="M10" s="102">
        <v>1</v>
      </c>
      <c r="N10" s="102">
        <v>7</v>
      </c>
      <c r="O10" s="102">
        <v>25</v>
      </c>
      <c r="P10" s="88">
        <v>0</v>
      </c>
      <c r="Q10" s="102">
        <v>25</v>
      </c>
      <c r="R10" s="102">
        <v>364</v>
      </c>
      <c r="S10" s="89">
        <v>4</v>
      </c>
    </row>
    <row r="11" spans="1:19" ht="15" customHeight="1" x14ac:dyDescent="0.15">
      <c r="A11" s="57" t="s">
        <v>25</v>
      </c>
      <c r="B11" s="6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7"/>
    </row>
    <row r="12" spans="1:19" ht="12.75" customHeight="1" x14ac:dyDescent="0.15">
      <c r="A12" s="61" t="s">
        <v>77</v>
      </c>
      <c r="B12" s="61"/>
      <c r="C12" s="90"/>
      <c r="D12" s="52"/>
      <c r="E12" s="52"/>
      <c r="F12" s="52"/>
      <c r="G12" s="52"/>
      <c r="H12" s="52"/>
      <c r="I12" s="52"/>
      <c r="J12" s="90"/>
      <c r="K12" s="52"/>
      <c r="L12" s="52"/>
      <c r="M12" s="52"/>
      <c r="N12" s="52"/>
      <c r="O12" s="91"/>
      <c r="P12" s="91"/>
      <c r="Q12" s="91"/>
      <c r="R12" s="52"/>
      <c r="S12" s="61"/>
    </row>
    <row r="13" spans="1:19" ht="12.75" customHeight="1" x14ac:dyDescent="0.15">
      <c r="A13" s="61"/>
      <c r="B13" s="61"/>
      <c r="C13" s="90"/>
      <c r="D13" s="52"/>
      <c r="E13" s="52"/>
      <c r="F13" s="52"/>
      <c r="G13" s="52"/>
      <c r="H13" s="52"/>
      <c r="I13" s="52"/>
      <c r="J13" s="90"/>
      <c r="K13" s="52"/>
      <c r="L13" s="52"/>
      <c r="M13" s="52"/>
      <c r="N13" s="52"/>
      <c r="O13" s="91"/>
      <c r="P13" s="91"/>
      <c r="Q13" s="91"/>
      <c r="R13" s="52"/>
      <c r="S13" s="61"/>
    </row>
    <row r="14" spans="1:19" ht="15" hidden="1" customHeight="1" x14ac:dyDescent="0.15">
      <c r="A14" s="32">
        <f>C14+D14+H14+K14+R14</f>
        <v>1346</v>
      </c>
      <c r="B14" s="33" t="s">
        <v>7</v>
      </c>
      <c r="C14" s="34">
        <v>13</v>
      </c>
      <c r="D14" s="35">
        <f>SUM(E14:G14)</f>
        <v>67</v>
      </c>
      <c r="E14" s="34">
        <v>33</v>
      </c>
      <c r="F14" s="34">
        <v>30</v>
      </c>
      <c r="G14" s="34">
        <v>4</v>
      </c>
      <c r="H14" s="35">
        <f>SUM(I14:J14)</f>
        <v>972</v>
      </c>
      <c r="I14" s="34">
        <v>52</v>
      </c>
      <c r="J14" s="34">
        <v>920</v>
      </c>
      <c r="K14" s="35">
        <f>SUM(L14:N14)</f>
        <v>80</v>
      </c>
      <c r="L14" s="34">
        <v>73</v>
      </c>
      <c r="M14" s="34">
        <v>5</v>
      </c>
      <c r="N14" s="34">
        <v>2</v>
      </c>
      <c r="O14" s="34">
        <f>SUM(P14:Q14)</f>
        <v>11</v>
      </c>
      <c r="P14" s="34"/>
      <c r="Q14" s="34">
        <v>11</v>
      </c>
      <c r="R14" s="36">
        <f>K21</f>
        <v>214</v>
      </c>
      <c r="S14" s="33"/>
    </row>
    <row r="15" spans="1:19" ht="15" hidden="1" customHeight="1" x14ac:dyDescent="0.15">
      <c r="A15" s="32">
        <f>C15+D15+H15+K15+R15</f>
        <v>1118</v>
      </c>
      <c r="B15" s="33" t="s">
        <v>8</v>
      </c>
      <c r="C15" s="37">
        <v>8</v>
      </c>
      <c r="D15" s="35">
        <f>SUM(E15:G15)</f>
        <v>47</v>
      </c>
      <c r="E15" s="34">
        <v>24</v>
      </c>
      <c r="F15" s="34">
        <v>20</v>
      </c>
      <c r="G15" s="34">
        <v>3</v>
      </c>
      <c r="H15" s="35">
        <f>SUM(I15:J15)</f>
        <v>765</v>
      </c>
      <c r="I15" s="34">
        <v>48</v>
      </c>
      <c r="J15" s="34">
        <v>717</v>
      </c>
      <c r="K15" s="35">
        <f>SUM(L15:N15)</f>
        <v>117</v>
      </c>
      <c r="L15" s="34">
        <v>116</v>
      </c>
      <c r="M15" s="38">
        <v>0</v>
      </c>
      <c r="N15" s="34">
        <v>1</v>
      </c>
      <c r="O15" s="34">
        <f>SUM(P15:Q15)</f>
        <v>14</v>
      </c>
      <c r="P15" s="34"/>
      <c r="Q15" s="34">
        <v>14</v>
      </c>
      <c r="R15" s="36">
        <f>K22</f>
        <v>181</v>
      </c>
      <c r="S15" s="33"/>
    </row>
    <row r="16" spans="1:19" ht="15" hidden="1" customHeight="1" x14ac:dyDescent="0.15">
      <c r="A16" s="32">
        <f>C16+D16+H16+K16+R16</f>
        <v>1073</v>
      </c>
      <c r="B16" s="33" t="s">
        <v>9</v>
      </c>
      <c r="C16" s="34">
        <v>8</v>
      </c>
      <c r="D16" s="35">
        <f>SUM(E16:G16)</f>
        <v>54</v>
      </c>
      <c r="E16" s="34">
        <v>37</v>
      </c>
      <c r="F16" s="34">
        <v>13</v>
      </c>
      <c r="G16" s="34">
        <v>4</v>
      </c>
      <c r="H16" s="35">
        <f>SUM(I16:J16)</f>
        <v>767</v>
      </c>
      <c r="I16" s="34">
        <v>53</v>
      </c>
      <c r="J16" s="34">
        <v>714</v>
      </c>
      <c r="K16" s="35">
        <f>SUM(L16:N16)</f>
        <v>102</v>
      </c>
      <c r="L16" s="34">
        <v>101</v>
      </c>
      <c r="M16" s="38">
        <v>1</v>
      </c>
      <c r="N16" s="34">
        <v>0</v>
      </c>
      <c r="O16" s="34">
        <f>SUM(P16:Q16)</f>
        <v>12</v>
      </c>
      <c r="P16" s="34"/>
      <c r="Q16" s="34">
        <v>12</v>
      </c>
      <c r="R16" s="36">
        <f>K23</f>
        <v>142</v>
      </c>
      <c r="S16" s="33"/>
    </row>
    <row r="17" spans="1:18" ht="15" hidden="1" customHeight="1" x14ac:dyDescent="0.15">
      <c r="A17" s="32">
        <f>C17+D17+H17+K17+R17+O17</f>
        <v>3574</v>
      </c>
      <c r="B17" s="33" t="s">
        <v>2</v>
      </c>
      <c r="C17" s="39">
        <f t="shared" ref="C17:J17" si="0">SUM(C14:C16)</f>
        <v>29</v>
      </c>
      <c r="D17" s="39">
        <f t="shared" si="0"/>
        <v>168</v>
      </c>
      <c r="E17" s="39">
        <f t="shared" si="0"/>
        <v>94</v>
      </c>
      <c r="F17" s="39">
        <f t="shared" si="0"/>
        <v>63</v>
      </c>
      <c r="G17" s="39">
        <f t="shared" si="0"/>
        <v>11</v>
      </c>
      <c r="H17" s="39">
        <f>SUM(H14:H16)</f>
        <v>2504</v>
      </c>
      <c r="I17" s="39">
        <f t="shared" si="0"/>
        <v>153</v>
      </c>
      <c r="J17" s="39">
        <f t="shared" si="0"/>
        <v>2351</v>
      </c>
      <c r="K17" s="39">
        <f>SUM(L17:N17)</f>
        <v>299</v>
      </c>
      <c r="L17" s="39">
        <f t="shared" ref="L17:R17" si="1">SUM(L14:L16)</f>
        <v>290</v>
      </c>
      <c r="M17" s="39">
        <f t="shared" si="1"/>
        <v>6</v>
      </c>
      <c r="N17" s="39">
        <f t="shared" si="1"/>
        <v>3</v>
      </c>
      <c r="O17" s="39">
        <f t="shared" si="1"/>
        <v>37</v>
      </c>
      <c r="P17" s="39">
        <f t="shared" si="1"/>
        <v>0</v>
      </c>
      <c r="Q17" s="39">
        <f t="shared" si="1"/>
        <v>37</v>
      </c>
      <c r="R17" s="39">
        <f t="shared" si="1"/>
        <v>537</v>
      </c>
    </row>
    <row r="18" spans="1:18" ht="15" hidden="1" customHeight="1" x14ac:dyDescent="0.15">
      <c r="A18" s="40" t="s">
        <v>26</v>
      </c>
    </row>
    <row r="19" spans="1:18" ht="15" customHeight="1" x14ac:dyDescent="0.15">
      <c r="A19" s="108"/>
    </row>
    <row r="20" spans="1:18" ht="15" hidden="1" customHeight="1" x14ac:dyDescent="0.15">
      <c r="K20" s="9" t="s">
        <v>36</v>
      </c>
      <c r="L20" s="9" t="s">
        <v>65</v>
      </c>
      <c r="M20" s="9" t="s">
        <v>66</v>
      </c>
      <c r="N20" s="9" t="s">
        <v>67</v>
      </c>
      <c r="O20" s="9" t="s">
        <v>68</v>
      </c>
      <c r="P20" s="9" t="s">
        <v>69</v>
      </c>
      <c r="Q20" s="9" t="s">
        <v>6</v>
      </c>
    </row>
    <row r="21" spans="1:18" ht="15" hidden="1" customHeight="1" x14ac:dyDescent="0.15">
      <c r="E21" s="41" t="e">
        <f>SUM(C9:D9,H9,#REF!,#REF!,#REF!)</f>
        <v>#REF!</v>
      </c>
      <c r="K21" s="43">
        <f>SUM(L21:R21)</f>
        <v>214</v>
      </c>
      <c r="L21" s="42">
        <v>44</v>
      </c>
      <c r="M21" s="42">
        <v>4</v>
      </c>
      <c r="N21" s="42">
        <v>14</v>
      </c>
      <c r="O21" s="42">
        <v>1</v>
      </c>
      <c r="P21" s="42">
        <v>149</v>
      </c>
      <c r="Q21" s="42">
        <v>2</v>
      </c>
      <c r="R21" s="42"/>
    </row>
    <row r="22" spans="1:18" ht="15" hidden="1" customHeight="1" x14ac:dyDescent="0.15">
      <c r="K22" s="43">
        <f>SUM(L22:R22)</f>
        <v>181</v>
      </c>
      <c r="L22" s="42">
        <v>51</v>
      </c>
      <c r="M22" s="42">
        <v>3</v>
      </c>
      <c r="N22" s="42">
        <v>11</v>
      </c>
      <c r="O22" s="42">
        <v>0</v>
      </c>
      <c r="P22" s="42">
        <v>114</v>
      </c>
      <c r="Q22" s="42">
        <v>2</v>
      </c>
      <c r="R22" s="42"/>
    </row>
    <row r="23" spans="1:18" ht="23.25" hidden="1" customHeight="1" x14ac:dyDescent="0.15">
      <c r="K23" s="43">
        <f>SUM(L23:R23)</f>
        <v>142</v>
      </c>
      <c r="L23" s="42">
        <v>27</v>
      </c>
      <c r="M23" s="42">
        <v>6</v>
      </c>
      <c r="N23" s="42">
        <v>16</v>
      </c>
      <c r="O23" s="42">
        <v>1</v>
      </c>
      <c r="P23" s="42">
        <v>84</v>
      </c>
      <c r="Q23" s="42">
        <v>8</v>
      </c>
      <c r="R23" s="42"/>
    </row>
    <row r="24" spans="1:18" ht="23.25" hidden="1" customHeight="1" x14ac:dyDescent="0.15">
      <c r="K24" s="43">
        <f>SUM(L24:R24)</f>
        <v>537</v>
      </c>
      <c r="L24" s="42">
        <f>SUM(L21:L23)</f>
        <v>122</v>
      </c>
      <c r="M24" s="42">
        <f t="shared" ref="M24:R24" si="2">SUM(M21:M23)</f>
        <v>13</v>
      </c>
      <c r="N24" s="42">
        <f t="shared" si="2"/>
        <v>41</v>
      </c>
      <c r="O24" s="42">
        <f t="shared" si="2"/>
        <v>2</v>
      </c>
      <c r="P24" s="42">
        <f t="shared" si="2"/>
        <v>347</v>
      </c>
      <c r="Q24" s="42">
        <f t="shared" si="2"/>
        <v>12</v>
      </c>
      <c r="R24" s="42">
        <f t="shared" si="2"/>
        <v>0</v>
      </c>
    </row>
    <row r="25" spans="1:18" ht="23.25" customHeight="1" x14ac:dyDescent="0.15"/>
    <row r="28" spans="1:18" x14ac:dyDescent="0.15">
      <c r="J28" s="16"/>
    </row>
  </sheetData>
  <mergeCells count="8">
    <mergeCell ref="A4:A5"/>
    <mergeCell ref="D4:G4"/>
    <mergeCell ref="H4:J4"/>
    <mergeCell ref="S4:S5"/>
    <mergeCell ref="K4:N4"/>
    <mergeCell ref="B4:B5"/>
    <mergeCell ref="C4:C5"/>
    <mergeCell ref="O4:Q4"/>
  </mergeCells>
  <phoneticPr fontId="2"/>
  <pageMargins left="0.23" right="0.280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workbookViewId="0">
      <selection activeCell="E24" sqref="E24"/>
    </sheetView>
  </sheetViews>
  <sheetFormatPr defaultRowHeight="13.5" x14ac:dyDescent="0.15"/>
  <cols>
    <col min="1" max="1" width="9" style="5"/>
    <col min="2" max="2" width="9.75" style="5" customWidth="1"/>
    <col min="3" max="10" width="9.125" style="5" customWidth="1"/>
    <col min="11" max="11" width="1.25" style="5" customWidth="1"/>
    <col min="12" max="16384" width="9" style="5"/>
  </cols>
  <sheetData>
    <row r="1" spans="1:12" ht="17.25" x14ac:dyDescent="0.2">
      <c r="A1" s="30" t="s">
        <v>79</v>
      </c>
    </row>
    <row r="3" spans="1:12" s="12" customFormat="1" ht="15" thickBot="1" x14ac:dyDescent="0.2">
      <c r="A3" s="3" t="s">
        <v>74</v>
      </c>
      <c r="B3" s="2"/>
      <c r="C3" s="2"/>
      <c r="D3" s="2"/>
      <c r="E3" s="2"/>
      <c r="F3" s="2"/>
      <c r="G3" s="2"/>
      <c r="H3" s="2"/>
      <c r="I3" s="2"/>
      <c r="J3" s="2"/>
    </row>
    <row r="4" spans="1:12" s="52" customFormat="1" ht="15.95" customHeight="1" thickTop="1" x14ac:dyDescent="0.15">
      <c r="A4" s="83" t="s">
        <v>5</v>
      </c>
      <c r="B4" s="85" t="s">
        <v>3</v>
      </c>
      <c r="C4" s="85" t="s">
        <v>27</v>
      </c>
      <c r="D4" s="92" t="s">
        <v>28</v>
      </c>
      <c r="E4" s="85" t="s">
        <v>29</v>
      </c>
      <c r="F4" s="85" t="s">
        <v>30</v>
      </c>
      <c r="G4" s="92" t="s">
        <v>31</v>
      </c>
      <c r="H4" s="92" t="s">
        <v>32</v>
      </c>
      <c r="I4" s="85" t="s">
        <v>33</v>
      </c>
      <c r="J4" s="62" t="s">
        <v>6</v>
      </c>
    </row>
    <row r="5" spans="1:12" s="57" customFormat="1" ht="15" customHeight="1" x14ac:dyDescent="0.15">
      <c r="A5" s="54">
        <v>30</v>
      </c>
      <c r="B5" s="59">
        <v>41</v>
      </c>
      <c r="C5" s="55">
        <v>31</v>
      </c>
      <c r="D5" s="55">
        <v>2</v>
      </c>
      <c r="E5" s="55">
        <v>1</v>
      </c>
      <c r="F5" s="55">
        <v>2</v>
      </c>
      <c r="G5" s="55">
        <v>3</v>
      </c>
      <c r="H5" s="55">
        <v>0</v>
      </c>
      <c r="I5" s="55">
        <v>2</v>
      </c>
      <c r="J5" s="55">
        <v>0</v>
      </c>
    </row>
    <row r="6" spans="1:12" s="57" customFormat="1" ht="15" customHeight="1" x14ac:dyDescent="0.15">
      <c r="A6" s="54" t="s">
        <v>71</v>
      </c>
      <c r="B6" s="93">
        <v>42</v>
      </c>
      <c r="C6" s="93">
        <v>38</v>
      </c>
      <c r="D6" s="93">
        <v>0</v>
      </c>
      <c r="E6" s="93">
        <v>1</v>
      </c>
      <c r="F6" s="93">
        <v>0</v>
      </c>
      <c r="G6" s="93">
        <v>2</v>
      </c>
      <c r="H6" s="93">
        <v>1</v>
      </c>
      <c r="I6" s="93">
        <v>0</v>
      </c>
      <c r="J6" s="86" t="s">
        <v>70</v>
      </c>
    </row>
    <row r="7" spans="1:12" s="57" customFormat="1" ht="15" customHeight="1" x14ac:dyDescent="0.15">
      <c r="A7" s="54">
        <v>2</v>
      </c>
      <c r="B7" s="94">
        <v>45</v>
      </c>
      <c r="C7" s="93">
        <v>36</v>
      </c>
      <c r="D7" s="86">
        <v>2</v>
      </c>
      <c r="E7" s="93">
        <v>0</v>
      </c>
      <c r="F7" s="86" t="s">
        <v>70</v>
      </c>
      <c r="G7" s="86">
        <v>2</v>
      </c>
      <c r="H7" s="93">
        <v>0</v>
      </c>
      <c r="I7" s="86">
        <v>5</v>
      </c>
      <c r="J7" s="55" t="s">
        <v>70</v>
      </c>
    </row>
    <row r="8" spans="1:12" s="57" customFormat="1" ht="15" customHeight="1" x14ac:dyDescent="0.15">
      <c r="A8" s="54">
        <v>3</v>
      </c>
      <c r="B8" s="66">
        <v>10</v>
      </c>
      <c r="C8" s="56">
        <v>6</v>
      </c>
      <c r="D8" s="55" t="s">
        <v>70</v>
      </c>
      <c r="E8" s="55" t="s">
        <v>70</v>
      </c>
      <c r="F8" s="55" t="s">
        <v>70</v>
      </c>
      <c r="G8" s="56">
        <v>0</v>
      </c>
      <c r="H8" s="55">
        <v>1</v>
      </c>
      <c r="I8" s="55">
        <v>2</v>
      </c>
      <c r="J8" s="55">
        <v>1</v>
      </c>
    </row>
    <row r="9" spans="1:12" s="57" customFormat="1" ht="15" customHeight="1" x14ac:dyDescent="0.15">
      <c r="A9" s="97">
        <v>4</v>
      </c>
      <c r="B9" s="67">
        <v>19</v>
      </c>
      <c r="C9" s="60">
        <v>16</v>
      </c>
      <c r="D9" s="88">
        <v>1</v>
      </c>
      <c r="E9" s="88">
        <v>0</v>
      </c>
      <c r="F9" s="88">
        <v>0</v>
      </c>
      <c r="G9" s="88">
        <v>1</v>
      </c>
      <c r="H9" s="88">
        <v>0</v>
      </c>
      <c r="I9" s="88">
        <v>1</v>
      </c>
      <c r="J9" s="88">
        <v>0</v>
      </c>
    </row>
    <row r="10" spans="1:12" s="52" customFormat="1" ht="12" x14ac:dyDescent="0.15">
      <c r="A10" s="95" t="s">
        <v>78</v>
      </c>
      <c r="B10" s="61"/>
    </row>
    <row r="11" spans="1:12" s="1" customFormat="1" ht="4.5" customHeight="1" x14ac:dyDescent="0.15">
      <c r="A11" s="20"/>
      <c r="B11" s="13"/>
    </row>
    <row r="12" spans="1:12" x14ac:dyDescent="0.15">
      <c r="A12" s="20"/>
      <c r="F12" s="21"/>
    </row>
    <row r="13" spans="1:12" hidden="1" x14ac:dyDescent="0.15">
      <c r="A13" s="4" t="s">
        <v>7</v>
      </c>
      <c r="B13" s="22">
        <v>22</v>
      </c>
      <c r="C13" s="23">
        <v>13</v>
      </c>
      <c r="D13" s="23">
        <v>0</v>
      </c>
      <c r="E13" s="23">
        <v>0</v>
      </c>
      <c r="F13" s="23">
        <v>1</v>
      </c>
      <c r="G13" s="23">
        <v>3</v>
      </c>
      <c r="H13" s="23">
        <v>0</v>
      </c>
      <c r="I13" s="23">
        <v>3</v>
      </c>
      <c r="J13" s="24" t="s">
        <v>0</v>
      </c>
      <c r="L13" s="25">
        <f>SUM(C13:I13)</f>
        <v>20</v>
      </c>
    </row>
    <row r="14" spans="1:12" hidden="1" x14ac:dyDescent="0.15">
      <c r="A14" s="4" t="s">
        <v>8</v>
      </c>
      <c r="B14" s="22">
        <v>7</v>
      </c>
      <c r="C14" s="23">
        <v>2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5</v>
      </c>
      <c r="J14" s="25">
        <f>B14-(SUM(C14:I14))</f>
        <v>0</v>
      </c>
      <c r="L14" s="26">
        <f>SUM(C14:I14)</f>
        <v>7</v>
      </c>
    </row>
    <row r="15" spans="1:12" hidden="1" x14ac:dyDescent="0.15">
      <c r="A15" s="4" t="s">
        <v>9</v>
      </c>
      <c r="B15" s="22">
        <v>11</v>
      </c>
      <c r="C15" s="23">
        <v>5</v>
      </c>
      <c r="D15" s="23">
        <v>0</v>
      </c>
      <c r="E15" s="23">
        <v>0</v>
      </c>
      <c r="F15" s="23">
        <v>0</v>
      </c>
      <c r="G15" s="23">
        <v>1</v>
      </c>
      <c r="H15" s="23">
        <v>0</v>
      </c>
      <c r="I15" s="23">
        <v>4</v>
      </c>
      <c r="J15" s="25">
        <f>B15-(SUM(C15:I15))</f>
        <v>1</v>
      </c>
      <c r="L15" s="26">
        <f>SUM(C15:I15)</f>
        <v>10</v>
      </c>
    </row>
    <row r="16" spans="1:12" ht="27" hidden="1" x14ac:dyDescent="0.15">
      <c r="A16" s="27" t="s">
        <v>34</v>
      </c>
      <c r="B16" s="28">
        <f>SUM(B13:B15)</f>
        <v>40</v>
      </c>
      <c r="C16" s="29">
        <f>SUM(C13:C15)</f>
        <v>20</v>
      </c>
      <c r="D16" s="29">
        <f t="shared" ref="D16:J16" si="0">SUM(D13:D15)</f>
        <v>0</v>
      </c>
      <c r="E16" s="29">
        <f t="shared" si="0"/>
        <v>0</v>
      </c>
      <c r="F16" s="29">
        <f t="shared" si="0"/>
        <v>1</v>
      </c>
      <c r="G16" s="29">
        <f t="shared" si="0"/>
        <v>4</v>
      </c>
      <c r="H16" s="29">
        <f t="shared" si="0"/>
        <v>0</v>
      </c>
      <c r="I16" s="29">
        <f t="shared" si="0"/>
        <v>12</v>
      </c>
      <c r="J16" s="29">
        <f t="shared" si="0"/>
        <v>1</v>
      </c>
      <c r="K16" s="29"/>
      <c r="L16" s="29">
        <f>SUM(L13:L15)</f>
        <v>37</v>
      </c>
    </row>
    <row r="17" hidden="1" x14ac:dyDescent="0.15"/>
    <row r="18" hidden="1" x14ac:dyDescent="0.15"/>
  </sheetData>
  <phoneticPr fontId="2"/>
  <pageMargins left="0.47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32"/>
  <sheetViews>
    <sheetView zoomScaleNormal="100" workbookViewId="0">
      <selection activeCell="M16" sqref="M16"/>
    </sheetView>
  </sheetViews>
  <sheetFormatPr defaultRowHeight="12.75" x14ac:dyDescent="0.15"/>
  <cols>
    <col min="1" max="1" width="7.75" style="1" customWidth="1"/>
    <col min="2" max="2" width="9.5" style="1" customWidth="1"/>
    <col min="3" max="11" width="8.25" style="1" customWidth="1"/>
    <col min="12" max="12" width="7.5" style="1" customWidth="1"/>
    <col min="13" max="13" width="7.375" style="1" customWidth="1"/>
    <col min="14" max="14" width="6.875" style="1" customWidth="1"/>
    <col min="15" max="15" width="7.375" style="1" customWidth="1"/>
    <col min="16" max="16" width="6.875" style="1" customWidth="1"/>
    <col min="17" max="17" width="7.375" style="1" customWidth="1"/>
    <col min="18" max="24" width="6.875" style="1" customWidth="1"/>
    <col min="25" max="25" width="1.125" style="1" customWidth="1"/>
    <col min="26" max="16384" width="9" style="1"/>
  </cols>
  <sheetData>
    <row r="2" spans="1:25" ht="18" customHeight="1" thickBot="1" x14ac:dyDescent="0.2">
      <c r="A2" s="2" t="s">
        <v>37</v>
      </c>
      <c r="B2" s="45"/>
      <c r="C2" s="45"/>
      <c r="D2" s="45"/>
      <c r="E2" s="45"/>
      <c r="F2" s="45"/>
      <c r="G2" s="45"/>
      <c r="H2" s="45"/>
      <c r="I2" s="8"/>
      <c r="J2" s="8"/>
      <c r="K2" s="8"/>
      <c r="L2" s="46"/>
      <c r="M2" s="8"/>
      <c r="N2" s="8"/>
      <c r="O2" s="8"/>
      <c r="P2" s="46"/>
      <c r="Q2" s="46"/>
      <c r="R2" s="46"/>
      <c r="S2" s="46"/>
      <c r="T2" s="46"/>
      <c r="U2" s="46"/>
      <c r="V2" s="46"/>
      <c r="W2" s="46"/>
      <c r="X2" s="46"/>
    </row>
    <row r="3" spans="1:25" s="52" customFormat="1" ht="24.75" customHeight="1" thickTop="1" x14ac:dyDescent="0.15">
      <c r="A3" s="110" t="s">
        <v>5</v>
      </c>
      <c r="B3" s="119" t="s">
        <v>10</v>
      </c>
      <c r="C3" s="154" t="s">
        <v>38</v>
      </c>
      <c r="D3" s="155"/>
      <c r="E3" s="155"/>
      <c r="F3" s="155"/>
      <c r="G3" s="155"/>
      <c r="H3" s="155"/>
      <c r="I3" s="162" t="s">
        <v>62</v>
      </c>
      <c r="J3" s="163"/>
      <c r="K3" s="163"/>
      <c r="L3" s="110" t="s">
        <v>5</v>
      </c>
      <c r="M3" s="137" t="s">
        <v>61</v>
      </c>
      <c r="N3" s="138"/>
      <c r="O3" s="139" t="s">
        <v>39</v>
      </c>
      <c r="P3" s="127" t="s">
        <v>40</v>
      </c>
      <c r="Q3" s="128"/>
      <c r="R3" s="128"/>
      <c r="S3" s="129"/>
      <c r="T3" s="130" t="s">
        <v>41</v>
      </c>
      <c r="U3" s="133" t="s">
        <v>63</v>
      </c>
      <c r="V3" s="136" t="s">
        <v>42</v>
      </c>
      <c r="W3" s="119" t="s">
        <v>43</v>
      </c>
      <c r="X3" s="122" t="s">
        <v>44</v>
      </c>
      <c r="Y3" s="51"/>
    </row>
    <row r="4" spans="1:25" s="52" customFormat="1" ht="15" customHeight="1" x14ac:dyDescent="0.15">
      <c r="A4" s="126"/>
      <c r="B4" s="120"/>
      <c r="C4" s="120" t="s">
        <v>3</v>
      </c>
      <c r="D4" s="125" t="s">
        <v>45</v>
      </c>
      <c r="E4" s="148" t="s">
        <v>46</v>
      </c>
      <c r="F4" s="159" t="s">
        <v>47</v>
      </c>
      <c r="G4" s="148" t="s">
        <v>48</v>
      </c>
      <c r="H4" s="151" t="s">
        <v>49</v>
      </c>
      <c r="I4" s="125" t="s">
        <v>3</v>
      </c>
      <c r="J4" s="159" t="s">
        <v>50</v>
      </c>
      <c r="K4" s="156" t="s">
        <v>51</v>
      </c>
      <c r="L4" s="126"/>
      <c r="M4" s="142" t="s">
        <v>52</v>
      </c>
      <c r="N4" s="145" t="s">
        <v>53</v>
      </c>
      <c r="O4" s="140"/>
      <c r="P4" s="125" t="s">
        <v>10</v>
      </c>
      <c r="Q4" s="68" t="s">
        <v>54</v>
      </c>
      <c r="R4" s="69" t="s">
        <v>55</v>
      </c>
      <c r="S4" s="125" t="s">
        <v>6</v>
      </c>
      <c r="T4" s="131"/>
      <c r="U4" s="134"/>
      <c r="V4" s="131"/>
      <c r="W4" s="120"/>
      <c r="X4" s="123"/>
      <c r="Y4" s="51"/>
    </row>
    <row r="5" spans="1:25" s="52" customFormat="1" ht="15" customHeight="1" x14ac:dyDescent="0.15">
      <c r="A5" s="126"/>
      <c r="B5" s="120"/>
      <c r="C5" s="120"/>
      <c r="D5" s="120"/>
      <c r="E5" s="149"/>
      <c r="F5" s="164"/>
      <c r="G5" s="149"/>
      <c r="H5" s="152"/>
      <c r="I5" s="120"/>
      <c r="J5" s="160"/>
      <c r="K5" s="157"/>
      <c r="L5" s="126"/>
      <c r="M5" s="143"/>
      <c r="N5" s="146"/>
      <c r="O5" s="140"/>
      <c r="P5" s="120"/>
      <c r="Q5" s="71" t="s">
        <v>56</v>
      </c>
      <c r="R5" s="70" t="s">
        <v>57</v>
      </c>
      <c r="S5" s="120"/>
      <c r="T5" s="131"/>
      <c r="U5" s="134"/>
      <c r="V5" s="131"/>
      <c r="W5" s="120"/>
      <c r="X5" s="123"/>
      <c r="Y5" s="51"/>
    </row>
    <row r="6" spans="1:25" s="52" customFormat="1" ht="15" customHeight="1" x14ac:dyDescent="0.15">
      <c r="A6" s="111"/>
      <c r="B6" s="121"/>
      <c r="C6" s="121"/>
      <c r="D6" s="121"/>
      <c r="E6" s="150"/>
      <c r="F6" s="165"/>
      <c r="G6" s="150"/>
      <c r="H6" s="153"/>
      <c r="I6" s="121"/>
      <c r="J6" s="161"/>
      <c r="K6" s="158"/>
      <c r="L6" s="111"/>
      <c r="M6" s="144"/>
      <c r="N6" s="147"/>
      <c r="O6" s="141"/>
      <c r="P6" s="121"/>
      <c r="Q6" s="72" t="s">
        <v>58</v>
      </c>
      <c r="R6" s="73" t="s">
        <v>59</v>
      </c>
      <c r="S6" s="121"/>
      <c r="T6" s="132"/>
      <c r="U6" s="135"/>
      <c r="V6" s="132"/>
      <c r="W6" s="121"/>
      <c r="X6" s="124"/>
      <c r="Y6" s="51"/>
    </row>
    <row r="7" spans="1:25" s="57" customFormat="1" ht="15" customHeight="1" x14ac:dyDescent="0.15">
      <c r="A7" s="54">
        <v>29</v>
      </c>
      <c r="B7" s="76">
        <v>133</v>
      </c>
      <c r="C7" s="76">
        <v>43</v>
      </c>
      <c r="D7" s="76">
        <v>3</v>
      </c>
      <c r="E7" s="76">
        <v>20</v>
      </c>
      <c r="F7" s="76">
        <v>7</v>
      </c>
      <c r="G7" s="76">
        <v>13</v>
      </c>
      <c r="H7" s="76">
        <v>0</v>
      </c>
      <c r="I7" s="58">
        <v>31</v>
      </c>
      <c r="J7" s="76">
        <v>25</v>
      </c>
      <c r="K7" s="58">
        <v>5</v>
      </c>
      <c r="L7" s="54">
        <v>29</v>
      </c>
      <c r="M7" s="76">
        <v>1</v>
      </c>
      <c r="N7" s="76">
        <v>0</v>
      </c>
      <c r="O7" s="76">
        <v>2</v>
      </c>
      <c r="P7" s="74">
        <v>27</v>
      </c>
      <c r="Q7" s="74">
        <v>5</v>
      </c>
      <c r="R7" s="74">
        <v>19</v>
      </c>
      <c r="S7" s="74">
        <v>3</v>
      </c>
      <c r="T7" s="74">
        <v>3</v>
      </c>
      <c r="U7" s="74">
        <v>0</v>
      </c>
      <c r="V7" s="74">
        <v>0</v>
      </c>
      <c r="W7" s="74">
        <v>3</v>
      </c>
      <c r="X7" s="74">
        <v>24</v>
      </c>
      <c r="Y7" s="75"/>
    </row>
    <row r="8" spans="1:25" s="57" customFormat="1" ht="15" customHeight="1" x14ac:dyDescent="0.15">
      <c r="A8" s="54">
        <v>30</v>
      </c>
      <c r="B8" s="77">
        <v>98</v>
      </c>
      <c r="C8" s="78">
        <v>32</v>
      </c>
      <c r="D8" s="78">
        <v>5</v>
      </c>
      <c r="E8" s="78">
        <v>13</v>
      </c>
      <c r="F8" s="78">
        <v>8</v>
      </c>
      <c r="G8" s="78">
        <v>6</v>
      </c>
      <c r="H8" s="76">
        <v>0</v>
      </c>
      <c r="I8" s="58">
        <v>22</v>
      </c>
      <c r="J8" s="78">
        <v>20</v>
      </c>
      <c r="K8" s="58">
        <v>1</v>
      </c>
      <c r="L8" s="54">
        <v>30</v>
      </c>
      <c r="M8" s="78">
        <v>1</v>
      </c>
      <c r="N8" s="78">
        <v>0</v>
      </c>
      <c r="O8" s="78">
        <v>1</v>
      </c>
      <c r="P8" s="74">
        <v>28</v>
      </c>
      <c r="Q8" s="79">
        <v>6</v>
      </c>
      <c r="R8" s="79">
        <v>20</v>
      </c>
      <c r="S8" s="79">
        <v>2</v>
      </c>
      <c r="T8" s="74">
        <v>2</v>
      </c>
      <c r="U8" s="74">
        <v>1</v>
      </c>
      <c r="V8" s="79">
        <v>0</v>
      </c>
      <c r="W8" s="74">
        <v>0</v>
      </c>
      <c r="X8" s="79">
        <v>12</v>
      </c>
      <c r="Y8" s="75"/>
    </row>
    <row r="9" spans="1:25" s="57" customFormat="1" ht="15" customHeight="1" x14ac:dyDescent="0.15">
      <c r="A9" s="54" t="s">
        <v>73</v>
      </c>
      <c r="B9" s="77">
        <v>125</v>
      </c>
      <c r="C9" s="78">
        <v>38</v>
      </c>
      <c r="D9" s="78">
        <v>4</v>
      </c>
      <c r="E9" s="78">
        <v>23</v>
      </c>
      <c r="F9" s="78">
        <v>4</v>
      </c>
      <c r="G9" s="78">
        <v>7</v>
      </c>
      <c r="H9" s="76" t="s">
        <v>70</v>
      </c>
      <c r="I9" s="78">
        <v>34</v>
      </c>
      <c r="J9" s="78">
        <v>28</v>
      </c>
      <c r="K9" s="78">
        <v>4</v>
      </c>
      <c r="L9" s="54" t="s">
        <v>73</v>
      </c>
      <c r="M9" s="78">
        <v>2</v>
      </c>
      <c r="N9" s="78">
        <v>0</v>
      </c>
      <c r="O9" s="78">
        <v>2</v>
      </c>
      <c r="P9" s="74">
        <v>25</v>
      </c>
      <c r="Q9" s="74">
        <v>2</v>
      </c>
      <c r="R9" s="74">
        <v>22</v>
      </c>
      <c r="S9" s="74">
        <v>1</v>
      </c>
      <c r="T9" s="74" t="s">
        <v>70</v>
      </c>
      <c r="U9" s="74" t="s">
        <v>70</v>
      </c>
      <c r="V9" s="74" t="s">
        <v>70</v>
      </c>
      <c r="W9" s="74">
        <v>1</v>
      </c>
      <c r="X9" s="74">
        <v>25</v>
      </c>
      <c r="Y9" s="75"/>
    </row>
    <row r="10" spans="1:25" s="57" customFormat="1" ht="15" customHeight="1" x14ac:dyDescent="0.15">
      <c r="A10" s="54">
        <v>2</v>
      </c>
      <c r="B10" s="77">
        <v>116</v>
      </c>
      <c r="C10" s="78">
        <v>32</v>
      </c>
      <c r="D10" s="78">
        <v>5</v>
      </c>
      <c r="E10" s="78">
        <v>11</v>
      </c>
      <c r="F10" s="78">
        <v>7</v>
      </c>
      <c r="G10" s="78">
        <v>9</v>
      </c>
      <c r="H10" s="76" t="s">
        <v>70</v>
      </c>
      <c r="I10" s="78">
        <v>21</v>
      </c>
      <c r="J10" s="78">
        <v>18</v>
      </c>
      <c r="K10" s="78">
        <v>3</v>
      </c>
      <c r="L10" s="54">
        <v>2</v>
      </c>
      <c r="M10" s="78">
        <v>0</v>
      </c>
      <c r="N10" s="78">
        <v>0</v>
      </c>
      <c r="O10" s="78">
        <v>1</v>
      </c>
      <c r="P10" s="74">
        <v>34</v>
      </c>
      <c r="Q10" s="74">
        <v>7</v>
      </c>
      <c r="R10" s="74">
        <v>24</v>
      </c>
      <c r="S10" s="74">
        <v>3</v>
      </c>
      <c r="T10" s="74">
        <v>1</v>
      </c>
      <c r="U10" s="74">
        <v>0</v>
      </c>
      <c r="V10" s="74">
        <v>0</v>
      </c>
      <c r="W10" s="74">
        <v>0</v>
      </c>
      <c r="X10" s="74">
        <v>27</v>
      </c>
      <c r="Y10" s="75"/>
    </row>
    <row r="11" spans="1:25" s="57" customFormat="1" ht="15" customHeight="1" x14ac:dyDescent="0.15">
      <c r="A11" s="97">
        <v>3</v>
      </c>
      <c r="B11" s="80">
        <v>101</v>
      </c>
      <c r="C11" s="81">
        <v>43</v>
      </c>
      <c r="D11" s="81">
        <v>8</v>
      </c>
      <c r="E11" s="81">
        <v>17</v>
      </c>
      <c r="F11" s="81">
        <v>5</v>
      </c>
      <c r="G11" s="81">
        <v>12</v>
      </c>
      <c r="H11" s="107">
        <v>1</v>
      </c>
      <c r="I11" s="81">
        <v>26</v>
      </c>
      <c r="J11" s="81">
        <v>20</v>
      </c>
      <c r="K11" s="81">
        <v>2</v>
      </c>
      <c r="L11" s="97">
        <v>3</v>
      </c>
      <c r="M11" s="80">
        <v>1</v>
      </c>
      <c r="N11" s="107">
        <v>3</v>
      </c>
      <c r="O11" s="81">
        <v>1</v>
      </c>
      <c r="P11" s="82">
        <v>22</v>
      </c>
      <c r="Q11" s="82">
        <v>1</v>
      </c>
      <c r="R11" s="82">
        <v>21</v>
      </c>
      <c r="S11" s="82" t="s">
        <v>76</v>
      </c>
      <c r="T11" s="82">
        <v>1</v>
      </c>
      <c r="U11" s="82" t="s">
        <v>76</v>
      </c>
      <c r="V11" s="82" t="s">
        <v>76</v>
      </c>
      <c r="W11" s="82" t="s">
        <v>76</v>
      </c>
      <c r="X11" s="82">
        <v>8</v>
      </c>
      <c r="Y11" s="75"/>
    </row>
    <row r="12" spans="1:25" s="57" customFormat="1" ht="15" customHeight="1" x14ac:dyDescent="0.15">
      <c r="A12" s="63"/>
      <c r="B12" s="61"/>
      <c r="H12" s="75"/>
      <c r="L12" s="63" t="s">
        <v>64</v>
      </c>
      <c r="Q12" s="75"/>
      <c r="R12" s="75"/>
      <c r="S12" s="75"/>
      <c r="T12" s="75"/>
      <c r="U12" s="75"/>
      <c r="V12" s="75"/>
      <c r="W12" s="75"/>
      <c r="X12" s="106"/>
      <c r="Y12" s="75"/>
    </row>
    <row r="13" spans="1:25" s="8" customFormat="1" ht="13.5" customHeight="1" x14ac:dyDescent="0.15">
      <c r="A13" s="11"/>
      <c r="B13" s="13"/>
      <c r="H13" s="47"/>
      <c r="L13" s="11"/>
      <c r="Q13" s="47"/>
      <c r="R13" s="47"/>
      <c r="S13" s="47"/>
      <c r="T13" s="47"/>
      <c r="U13" s="47"/>
      <c r="V13" s="47"/>
      <c r="W13" s="47"/>
      <c r="X13" s="47"/>
      <c r="Y13" s="47"/>
    </row>
    <row r="14" spans="1:25" s="8" customFormat="1" ht="15" customHeight="1" x14ac:dyDescent="0.15">
      <c r="A14" s="11"/>
      <c r="B14" s="78"/>
      <c r="C14" s="78"/>
      <c r="D14" s="78"/>
      <c r="E14" s="78"/>
      <c r="F14" s="78"/>
      <c r="G14" s="78"/>
      <c r="H14" s="76"/>
      <c r="I14" s="78"/>
      <c r="J14" s="78"/>
      <c r="K14" s="78"/>
      <c r="L14" s="1"/>
      <c r="M14" s="78"/>
      <c r="N14" s="78"/>
      <c r="O14" s="78"/>
      <c r="P14" s="78"/>
      <c r="Q14" s="78"/>
      <c r="R14" s="78"/>
      <c r="S14" s="76"/>
      <c r="T14" s="78"/>
      <c r="U14" s="78"/>
      <c r="V14" s="78"/>
      <c r="W14" s="78"/>
      <c r="X14" s="78"/>
      <c r="Y14" s="1"/>
    </row>
    <row r="15" spans="1:25" s="8" customFormat="1" ht="15" customHeight="1" x14ac:dyDescent="0.15">
      <c r="A15" s="11"/>
      <c r="B15" s="78"/>
      <c r="C15" s="78"/>
      <c r="D15" s="78"/>
      <c r="E15" s="78"/>
      <c r="F15" s="78"/>
      <c r="G15" s="78"/>
      <c r="H15" s="76"/>
      <c r="I15" s="78"/>
      <c r="J15" s="78"/>
      <c r="K15" s="78"/>
      <c r="L15" s="1"/>
      <c r="M15" s="78"/>
      <c r="N15" s="78"/>
      <c r="O15" s="78"/>
      <c r="P15" s="78"/>
      <c r="Q15" s="78"/>
      <c r="R15" s="78"/>
      <c r="S15" s="76"/>
      <c r="T15" s="78"/>
      <c r="U15" s="78"/>
      <c r="V15" s="78"/>
      <c r="W15" s="78"/>
      <c r="X15" s="78"/>
      <c r="Y15" s="1"/>
    </row>
    <row r="16" spans="1:25" ht="15" customHeight="1" x14ac:dyDescent="0.15">
      <c r="B16" s="19"/>
      <c r="C16" s="19"/>
      <c r="F16" s="18"/>
    </row>
    <row r="17" spans="1:25" ht="15" customHeight="1" x14ac:dyDescent="0.1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7"/>
      <c r="M17" s="15"/>
      <c r="N17" s="15"/>
      <c r="O17" s="19"/>
      <c r="P17" s="19"/>
      <c r="Q17" s="19"/>
      <c r="R17" s="19"/>
      <c r="S17" s="17"/>
      <c r="T17" s="17"/>
      <c r="U17" s="19"/>
      <c r="V17" s="19"/>
      <c r="W17" s="19"/>
      <c r="X17" s="19"/>
    </row>
    <row r="18" spans="1:25" ht="15" customHeight="1" x14ac:dyDescent="0.15">
      <c r="A18" s="19"/>
      <c r="B18" s="10"/>
      <c r="C18" s="10"/>
      <c r="D18" s="10"/>
      <c r="E18" s="10"/>
      <c r="F18" s="10"/>
      <c r="G18" s="10"/>
      <c r="H18" s="10"/>
      <c r="I18" s="96"/>
      <c r="J18" s="96"/>
      <c r="K18" s="10"/>
      <c r="L18" s="96"/>
      <c r="M18" s="10"/>
      <c r="N18" s="48"/>
    </row>
    <row r="19" spans="1:25" s="44" customFormat="1" ht="15" customHeight="1" x14ac:dyDescent="0.15">
      <c r="A19" s="100"/>
      <c r="B19" s="76"/>
      <c r="C19" s="76"/>
      <c r="D19" s="76"/>
      <c r="E19" s="74"/>
      <c r="F19" s="74"/>
      <c r="G19" s="74"/>
      <c r="H19" s="74"/>
      <c r="I19" s="74"/>
      <c r="J19" s="74"/>
      <c r="K19" s="74"/>
      <c r="L19" s="74"/>
      <c r="M19" s="74"/>
      <c r="N19" s="99"/>
    </row>
    <row r="20" spans="1:25" ht="15" customHeight="1" x14ac:dyDescent="0.15">
      <c r="A20" s="19"/>
      <c r="B20" s="13"/>
      <c r="C20" s="8"/>
      <c r="D20" s="8"/>
      <c r="E20" s="8"/>
      <c r="F20" s="8"/>
      <c r="G20" s="8"/>
      <c r="H20" s="47"/>
      <c r="N20" s="48"/>
    </row>
    <row r="21" spans="1:25" ht="15" customHeight="1" x14ac:dyDescent="0.15">
      <c r="C21" s="15"/>
      <c r="H21" s="15"/>
      <c r="I21" s="15"/>
      <c r="N21" s="48"/>
    </row>
    <row r="22" spans="1:25" ht="15" customHeight="1" x14ac:dyDescent="0.15">
      <c r="A22" s="49"/>
      <c r="Y22" s="50"/>
    </row>
    <row r="23" spans="1:25" ht="14.25" customHeight="1" x14ac:dyDescent="0.15">
      <c r="X23" s="47"/>
    </row>
    <row r="24" spans="1:25" ht="4.5" customHeight="1" x14ac:dyDescent="0.15">
      <c r="Y24" s="47"/>
    </row>
    <row r="25" spans="1:25" ht="12.75" customHeight="1" x14ac:dyDescent="0.15">
      <c r="O25" s="14"/>
    </row>
    <row r="26" spans="1:25" ht="12.75" customHeight="1" x14ac:dyDescent="0.15"/>
    <row r="27" spans="1:25" ht="12.75" customHeight="1" x14ac:dyDescent="0.15"/>
    <row r="32" spans="1:25" x14ac:dyDescent="0.15">
      <c r="I32" s="44"/>
    </row>
  </sheetData>
  <mergeCells count="26">
    <mergeCell ref="H4:H6"/>
    <mergeCell ref="I4:I6"/>
    <mergeCell ref="C3:H3"/>
    <mergeCell ref="K4:K6"/>
    <mergeCell ref="J4:J6"/>
    <mergeCell ref="I3:K3"/>
    <mergeCell ref="G4:G6"/>
    <mergeCell ref="F4:F6"/>
    <mergeCell ref="A3:A6"/>
    <mergeCell ref="B3:B6"/>
    <mergeCell ref="C4:C6"/>
    <mergeCell ref="D4:D6"/>
    <mergeCell ref="E4:E6"/>
    <mergeCell ref="W3:W6"/>
    <mergeCell ref="X3:X6"/>
    <mergeCell ref="P4:P6"/>
    <mergeCell ref="S4:S6"/>
    <mergeCell ref="L3:L6"/>
    <mergeCell ref="P3:S3"/>
    <mergeCell ref="T3:T6"/>
    <mergeCell ref="U3:U6"/>
    <mergeCell ref="V3:V6"/>
    <mergeCell ref="M3:N3"/>
    <mergeCell ref="O3:O6"/>
    <mergeCell ref="M4:M6"/>
    <mergeCell ref="N4:N6"/>
  </mergeCells>
  <phoneticPr fontId="2"/>
  <pageMargins left="0.28000000000000003" right="0.49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13-2(1)</vt:lpstr>
      <vt:lpstr>13-2(2)</vt:lpstr>
      <vt:lpstr>済　13-5(2)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2022-12-08T07:48:12Z</cp:lastPrinted>
  <dcterms:created xsi:type="dcterms:W3CDTF">2001-07-30T02:21:36Z</dcterms:created>
  <dcterms:modified xsi:type="dcterms:W3CDTF">2024-03-07T05:50:43Z</dcterms:modified>
</cp:coreProperties>
</file>